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934D07-4CCD-42C6-89EF-7995EFFDACEC}" xr6:coauthVersionLast="41" xr6:coauthVersionMax="41" xr10:uidLastSave="{00000000-0000-0000-0000-000000000000}"/>
  <bookViews>
    <workbookView xWindow="1560" yWindow="600" windowWidth="18915" windowHeight="10920" firstSheet="1" activeTab="3" xr2:uid="{00000000-000D-0000-FFFF-FFFF00000000}"/>
  </bookViews>
  <sheets>
    <sheet name="４０" sheetId="1" r:id="rId1"/>
    <sheet name="５０" sheetId="2" r:id="rId2"/>
    <sheet name="６０" sheetId="3" r:id="rId3"/>
    <sheet name="全リーグ対戦表" sheetId="5" r:id="rId4"/>
  </sheets>
  <definedNames>
    <definedName name="_xlnm.Print_Area" localSheetId="0">'４０'!$A$1:$Y$27</definedName>
    <definedName name="_xlnm.Print_Area" localSheetId="2">'６０'!$A$1:$Q$35</definedName>
    <definedName name="_xlnm.Print_Area" localSheetId="3">全リーグ対戦表!$A$1:$Y$171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5" l="1"/>
  <c r="B98" i="5"/>
  <c r="H106" i="5"/>
  <c r="F106" i="5"/>
  <c r="E106" i="5"/>
  <c r="C106" i="5"/>
  <c r="D106" i="5" s="1"/>
  <c r="B106" i="5"/>
  <c r="J105" i="5"/>
  <c r="E105" i="5"/>
  <c r="N105" i="5" s="1"/>
  <c r="C105" i="5"/>
  <c r="M105" i="5" s="1"/>
  <c r="B105" i="5"/>
  <c r="N104" i="5"/>
  <c r="M104" i="5"/>
  <c r="J104" i="5"/>
  <c r="G104" i="5"/>
  <c r="H100" i="5"/>
  <c r="F100" i="5"/>
  <c r="E100" i="5"/>
  <c r="C100" i="5"/>
  <c r="B100" i="5"/>
  <c r="J99" i="5"/>
  <c r="E99" i="5"/>
  <c r="N99" i="5" s="1"/>
  <c r="C99" i="5"/>
  <c r="M99" i="5" s="1"/>
  <c r="B99" i="5"/>
  <c r="N98" i="5"/>
  <c r="M98" i="5"/>
  <c r="J98" i="5"/>
  <c r="L98" i="5" s="1"/>
  <c r="G98" i="5"/>
  <c r="H94" i="5"/>
  <c r="F94" i="5"/>
  <c r="E94" i="5"/>
  <c r="C94" i="5"/>
  <c r="B94" i="5"/>
  <c r="J93" i="5"/>
  <c r="E93" i="5"/>
  <c r="N93" i="5" s="1"/>
  <c r="C93" i="5"/>
  <c r="B93" i="5"/>
  <c r="N92" i="5"/>
  <c r="M92" i="5"/>
  <c r="J92" i="5"/>
  <c r="G92" i="5"/>
  <c r="B92" i="5"/>
  <c r="G106" i="5" l="1"/>
  <c r="D100" i="5"/>
  <c r="N100" i="5"/>
  <c r="O105" i="5"/>
  <c r="L100" i="5"/>
  <c r="G100" i="5"/>
  <c r="O98" i="5"/>
  <c r="G94" i="5"/>
  <c r="D93" i="5"/>
  <c r="L93" i="5" s="1"/>
  <c r="M94" i="5"/>
  <c r="L104" i="5"/>
  <c r="N94" i="5"/>
  <c r="O104" i="5"/>
  <c r="O92" i="5"/>
  <c r="L92" i="5"/>
  <c r="O99" i="5"/>
  <c r="N106" i="5"/>
  <c r="L106" i="5"/>
  <c r="M93" i="5"/>
  <c r="O93" i="5" s="1"/>
  <c r="M106" i="5"/>
  <c r="M100" i="5"/>
  <c r="O100" i="5" s="1"/>
  <c r="D105" i="5"/>
  <c r="L105" i="5" s="1"/>
  <c r="D94" i="5"/>
  <c r="D99" i="5"/>
  <c r="L99" i="5" s="1"/>
  <c r="H25" i="1"/>
  <c r="F25" i="1"/>
  <c r="G25" i="1" s="1"/>
  <c r="L94" i="5" l="1"/>
  <c r="O106" i="5"/>
  <c r="O94" i="5"/>
  <c r="K44" i="5"/>
  <c r="I44" i="5"/>
  <c r="J44" i="5" l="1"/>
  <c r="Q55" i="5"/>
  <c r="O55" i="5"/>
  <c r="N55" i="5"/>
  <c r="L55" i="5"/>
  <c r="K55" i="5"/>
  <c r="I55" i="5"/>
  <c r="H55" i="5"/>
  <c r="F55" i="5"/>
  <c r="E55" i="5"/>
  <c r="C55" i="5"/>
  <c r="B55" i="5"/>
  <c r="S54" i="5"/>
  <c r="N54" i="5"/>
  <c r="L54" i="5"/>
  <c r="K54" i="5"/>
  <c r="J54" i="5" s="1"/>
  <c r="I54" i="5"/>
  <c r="H54" i="5"/>
  <c r="F54" i="5"/>
  <c r="E54" i="5"/>
  <c r="C54" i="5"/>
  <c r="B54" i="5"/>
  <c r="S53" i="5"/>
  <c r="P53" i="5"/>
  <c r="K53" i="5"/>
  <c r="I53" i="5"/>
  <c r="H53" i="5"/>
  <c r="F53" i="5"/>
  <c r="E53" i="5"/>
  <c r="C53" i="5"/>
  <c r="B53" i="5"/>
  <c r="S52" i="5"/>
  <c r="P52" i="5"/>
  <c r="M52" i="5"/>
  <c r="H52" i="5"/>
  <c r="F52" i="5"/>
  <c r="E52" i="5"/>
  <c r="C52" i="5"/>
  <c r="B52" i="5"/>
  <c r="S51" i="5"/>
  <c r="P51" i="5"/>
  <c r="M51" i="5"/>
  <c r="J51" i="5"/>
  <c r="E51" i="5"/>
  <c r="W51" i="5" s="1"/>
  <c r="C51" i="5"/>
  <c r="V51" i="5" s="1"/>
  <c r="B51" i="5"/>
  <c r="W50" i="5"/>
  <c r="V50" i="5"/>
  <c r="S50" i="5"/>
  <c r="P50" i="5"/>
  <c r="M50" i="5"/>
  <c r="J50" i="5"/>
  <c r="G50" i="5"/>
  <c r="B50" i="5"/>
  <c r="Q46" i="5"/>
  <c r="O46" i="5"/>
  <c r="N46" i="5"/>
  <c r="L46" i="5"/>
  <c r="K46" i="5"/>
  <c r="I46" i="5"/>
  <c r="H46" i="5"/>
  <c r="F46" i="5"/>
  <c r="E46" i="5"/>
  <c r="C46" i="5"/>
  <c r="B46" i="5"/>
  <c r="S45" i="5"/>
  <c r="N45" i="5"/>
  <c r="L45" i="5"/>
  <c r="K45" i="5"/>
  <c r="I45" i="5"/>
  <c r="H45" i="5"/>
  <c r="F45" i="5"/>
  <c r="E45" i="5"/>
  <c r="C45" i="5"/>
  <c r="B45" i="5"/>
  <c r="S44" i="5"/>
  <c r="P44" i="5"/>
  <c r="H44" i="5"/>
  <c r="F44" i="5"/>
  <c r="E44" i="5"/>
  <c r="C44" i="5"/>
  <c r="B44" i="5"/>
  <c r="S43" i="5"/>
  <c r="P43" i="5"/>
  <c r="M43" i="5"/>
  <c r="H43" i="5"/>
  <c r="F43" i="5"/>
  <c r="E43" i="5"/>
  <c r="C43" i="5"/>
  <c r="B43" i="5"/>
  <c r="S42" i="5"/>
  <c r="P42" i="5"/>
  <c r="M42" i="5"/>
  <c r="J42" i="5"/>
  <c r="E42" i="5"/>
  <c r="W42" i="5" s="1"/>
  <c r="C42" i="5"/>
  <c r="V42" i="5" s="1"/>
  <c r="B42" i="5"/>
  <c r="W41" i="5"/>
  <c r="V41" i="5"/>
  <c r="S41" i="5"/>
  <c r="P41" i="5"/>
  <c r="M41" i="5"/>
  <c r="J41" i="5"/>
  <c r="G41" i="5"/>
  <c r="B41" i="5"/>
  <c r="Q37" i="5"/>
  <c r="O37" i="5"/>
  <c r="N37" i="5"/>
  <c r="L37" i="5"/>
  <c r="K37" i="5"/>
  <c r="I37" i="5"/>
  <c r="H37" i="5"/>
  <c r="F37" i="5"/>
  <c r="E37" i="5"/>
  <c r="C37" i="5"/>
  <c r="B37" i="5"/>
  <c r="S36" i="5"/>
  <c r="N36" i="5"/>
  <c r="L36" i="5"/>
  <c r="K36" i="5"/>
  <c r="I36" i="5"/>
  <c r="H36" i="5"/>
  <c r="F36" i="5"/>
  <c r="E36" i="5"/>
  <c r="C36" i="5"/>
  <c r="B36" i="5"/>
  <c r="S35" i="5"/>
  <c r="P35" i="5"/>
  <c r="K35" i="5"/>
  <c r="I35" i="5"/>
  <c r="H35" i="5"/>
  <c r="F35" i="5"/>
  <c r="E35" i="5"/>
  <c r="C35" i="5"/>
  <c r="B35" i="5"/>
  <c r="S34" i="5"/>
  <c r="P34" i="5"/>
  <c r="M34" i="5"/>
  <c r="H34" i="5"/>
  <c r="F34" i="5"/>
  <c r="E34" i="5"/>
  <c r="C34" i="5"/>
  <c r="B34" i="5"/>
  <c r="S33" i="5"/>
  <c r="P33" i="5"/>
  <c r="M33" i="5"/>
  <c r="J33" i="5"/>
  <c r="E33" i="5"/>
  <c r="W33" i="5" s="1"/>
  <c r="C33" i="5"/>
  <c r="B33" i="5"/>
  <c r="W32" i="5"/>
  <c r="V32" i="5"/>
  <c r="S32" i="5"/>
  <c r="P32" i="5"/>
  <c r="M32" i="5"/>
  <c r="J32" i="5"/>
  <c r="G32" i="5"/>
  <c r="B32" i="5"/>
  <c r="Q27" i="5"/>
  <c r="O27" i="5"/>
  <c r="N27" i="5"/>
  <c r="L27" i="5"/>
  <c r="K27" i="5"/>
  <c r="I27" i="5"/>
  <c r="H27" i="5"/>
  <c r="F27" i="5"/>
  <c r="E27" i="5"/>
  <c r="C27" i="5"/>
  <c r="B27" i="5"/>
  <c r="S26" i="5"/>
  <c r="N26" i="5"/>
  <c r="L26" i="5"/>
  <c r="K26" i="5"/>
  <c r="I26" i="5"/>
  <c r="H26" i="5"/>
  <c r="F26" i="5"/>
  <c r="E26" i="5"/>
  <c r="C26" i="5"/>
  <c r="B26" i="5"/>
  <c r="S25" i="5"/>
  <c r="P25" i="5"/>
  <c r="K25" i="5"/>
  <c r="I25" i="5"/>
  <c r="H25" i="5"/>
  <c r="F25" i="5"/>
  <c r="E25" i="5"/>
  <c r="C25" i="5"/>
  <c r="B25" i="5"/>
  <c r="S24" i="5"/>
  <c r="P24" i="5"/>
  <c r="M24" i="5"/>
  <c r="H24" i="5"/>
  <c r="F24" i="5"/>
  <c r="E24" i="5"/>
  <c r="C24" i="5"/>
  <c r="B24" i="5"/>
  <c r="S23" i="5"/>
  <c r="P23" i="5"/>
  <c r="M23" i="5"/>
  <c r="J23" i="5"/>
  <c r="E23" i="5"/>
  <c r="W23" i="5" s="1"/>
  <c r="C23" i="5"/>
  <c r="V23" i="5" s="1"/>
  <c r="B23" i="5"/>
  <c r="W22" i="5"/>
  <c r="V22" i="5"/>
  <c r="S22" i="5"/>
  <c r="P22" i="5"/>
  <c r="M22" i="5"/>
  <c r="J22" i="5"/>
  <c r="G22" i="5"/>
  <c r="B22" i="5"/>
  <c r="Q18" i="5"/>
  <c r="O18" i="5"/>
  <c r="N18" i="5"/>
  <c r="L18" i="5"/>
  <c r="K18" i="5"/>
  <c r="I18" i="5"/>
  <c r="H18" i="5"/>
  <c r="F18" i="5"/>
  <c r="E18" i="5"/>
  <c r="C18" i="5"/>
  <c r="B18" i="5"/>
  <c r="S17" i="5"/>
  <c r="N17" i="5"/>
  <c r="L17" i="5"/>
  <c r="K17" i="5"/>
  <c r="I17" i="5"/>
  <c r="H17" i="5"/>
  <c r="F17" i="5"/>
  <c r="E17" i="5"/>
  <c r="C17" i="5"/>
  <c r="B17" i="5"/>
  <c r="S16" i="5"/>
  <c r="P16" i="5"/>
  <c r="K16" i="5"/>
  <c r="I16" i="5"/>
  <c r="H16" i="5"/>
  <c r="F16" i="5"/>
  <c r="E16" i="5"/>
  <c r="C16" i="5"/>
  <c r="B16" i="5"/>
  <c r="S15" i="5"/>
  <c r="P15" i="5"/>
  <c r="M15" i="5"/>
  <c r="H15" i="5"/>
  <c r="F15" i="5"/>
  <c r="E15" i="5"/>
  <c r="C15" i="5"/>
  <c r="B15" i="5"/>
  <c r="S14" i="5"/>
  <c r="P14" i="5"/>
  <c r="M14" i="5"/>
  <c r="J14" i="5"/>
  <c r="E14" i="5"/>
  <c r="W14" i="5" s="1"/>
  <c r="C14" i="5"/>
  <c r="V14" i="5" s="1"/>
  <c r="B14" i="5"/>
  <c r="W13" i="5"/>
  <c r="V13" i="5"/>
  <c r="S13" i="5"/>
  <c r="P13" i="5"/>
  <c r="M13" i="5"/>
  <c r="J13" i="5"/>
  <c r="G13" i="5"/>
  <c r="B13" i="5"/>
  <c r="Q9" i="5"/>
  <c r="O9" i="5"/>
  <c r="N9" i="5"/>
  <c r="L9" i="5"/>
  <c r="K9" i="5"/>
  <c r="I9" i="5"/>
  <c r="H9" i="5"/>
  <c r="F9" i="5"/>
  <c r="E9" i="5"/>
  <c r="C9" i="5"/>
  <c r="B9" i="5"/>
  <c r="S8" i="5"/>
  <c r="N8" i="5"/>
  <c r="L8" i="5"/>
  <c r="K8" i="5"/>
  <c r="I8" i="5"/>
  <c r="H8" i="5"/>
  <c r="F8" i="5"/>
  <c r="E8" i="5"/>
  <c r="C8" i="5"/>
  <c r="B8" i="5"/>
  <c r="S7" i="5"/>
  <c r="P7" i="5"/>
  <c r="K7" i="5"/>
  <c r="I7" i="5"/>
  <c r="H7" i="5"/>
  <c r="F7" i="5"/>
  <c r="E7" i="5"/>
  <c r="C7" i="5"/>
  <c r="B7" i="5"/>
  <c r="S6" i="5"/>
  <c r="P6" i="5"/>
  <c r="M6" i="5"/>
  <c r="H6" i="5"/>
  <c r="F6" i="5"/>
  <c r="E6" i="5"/>
  <c r="C6" i="5"/>
  <c r="B6" i="5"/>
  <c r="S5" i="5"/>
  <c r="P5" i="5"/>
  <c r="M5" i="5"/>
  <c r="J5" i="5"/>
  <c r="E5" i="5"/>
  <c r="W5" i="5" s="1"/>
  <c r="C5" i="5"/>
  <c r="V5" i="5" s="1"/>
  <c r="B5" i="5"/>
  <c r="W4" i="5"/>
  <c r="V4" i="5"/>
  <c r="S4" i="5"/>
  <c r="P4" i="5"/>
  <c r="M4" i="5"/>
  <c r="J4" i="5"/>
  <c r="G4" i="5"/>
  <c r="B4" i="5"/>
  <c r="P55" i="5" l="1"/>
  <c r="G6" i="5"/>
  <c r="D17" i="5"/>
  <c r="G18" i="5"/>
  <c r="D9" i="5"/>
  <c r="J9" i="5"/>
  <c r="D6" i="5"/>
  <c r="U6" i="5" s="1"/>
  <c r="M45" i="5"/>
  <c r="J46" i="5"/>
  <c r="P46" i="5"/>
  <c r="G53" i="5"/>
  <c r="M55" i="5"/>
  <c r="P9" i="5"/>
  <c r="W34" i="5"/>
  <c r="D36" i="5"/>
  <c r="M37" i="5"/>
  <c r="U41" i="5"/>
  <c r="J45" i="5"/>
  <c r="D52" i="5"/>
  <c r="D53" i="5"/>
  <c r="J27" i="5"/>
  <c r="P27" i="5"/>
  <c r="D44" i="5"/>
  <c r="U50" i="5"/>
  <c r="X4" i="5"/>
  <c r="D8" i="5"/>
  <c r="G9" i="5"/>
  <c r="D15" i="5"/>
  <c r="J16" i="5"/>
  <c r="D18" i="5"/>
  <c r="G25" i="5"/>
  <c r="G43" i="5"/>
  <c r="M46" i="5"/>
  <c r="U32" i="5"/>
  <c r="G34" i="5"/>
  <c r="W52" i="5"/>
  <c r="V7" i="5"/>
  <c r="J7" i="5"/>
  <c r="J26" i="5"/>
  <c r="W35" i="5"/>
  <c r="G36" i="5"/>
  <c r="M36" i="5"/>
  <c r="J37" i="5"/>
  <c r="P37" i="5"/>
  <c r="G46" i="5"/>
  <c r="G52" i="5"/>
  <c r="U52" i="5" s="1"/>
  <c r="X50" i="5"/>
  <c r="D51" i="5"/>
  <c r="U51" i="5" s="1"/>
  <c r="W37" i="5"/>
  <c r="D37" i="5"/>
  <c r="X5" i="5"/>
  <c r="V26" i="5"/>
  <c r="G15" i="5"/>
  <c r="V54" i="5"/>
  <c r="X54" i="5" s="1"/>
  <c r="W54" i="5"/>
  <c r="M54" i="5"/>
  <c r="V55" i="5"/>
  <c r="D43" i="5"/>
  <c r="J35" i="5"/>
  <c r="V35" i="5"/>
  <c r="X35" i="5" s="1"/>
  <c r="G8" i="5"/>
  <c r="W36" i="5"/>
  <c r="X32" i="5"/>
  <c r="V24" i="5"/>
  <c r="D24" i="5"/>
  <c r="J55" i="5"/>
  <c r="W55" i="5"/>
  <c r="J53" i="5"/>
  <c r="X22" i="5"/>
  <c r="D25" i="5"/>
  <c r="J17" i="5"/>
  <c r="W16" i="5"/>
  <c r="U4" i="5"/>
  <c r="D35" i="5"/>
  <c r="X42" i="5"/>
  <c r="X51" i="5"/>
  <c r="V53" i="5"/>
  <c r="W53" i="5"/>
  <c r="D54" i="5"/>
  <c r="D55" i="5"/>
  <c r="U13" i="5"/>
  <c r="D5" i="5"/>
  <c r="U5" i="5" s="1"/>
  <c r="V16" i="5"/>
  <c r="U22" i="5"/>
  <c r="D42" i="5"/>
  <c r="U42" i="5" s="1"/>
  <c r="W43" i="5"/>
  <c r="V45" i="5"/>
  <c r="V46" i="5"/>
  <c r="W46" i="5"/>
  <c r="W7" i="5"/>
  <c r="J8" i="5"/>
  <c r="W17" i="5"/>
  <c r="J18" i="5"/>
  <c r="P18" i="5"/>
  <c r="W24" i="5"/>
  <c r="J25" i="5"/>
  <c r="W26" i="5"/>
  <c r="X26" i="5" s="1"/>
  <c r="M26" i="5"/>
  <c r="V27" i="5"/>
  <c r="D33" i="5"/>
  <c r="U33" i="5" s="1"/>
  <c r="V34" i="5"/>
  <c r="X34" i="5" s="1"/>
  <c r="G35" i="5"/>
  <c r="J36" i="5"/>
  <c r="G37" i="5"/>
  <c r="X41" i="5"/>
  <c r="V44" i="5"/>
  <c r="W44" i="5"/>
  <c r="D45" i="5"/>
  <c r="W45" i="5"/>
  <c r="D46" i="5"/>
  <c r="V52" i="5"/>
  <c r="G54" i="5"/>
  <c r="U54" i="5" s="1"/>
  <c r="V33" i="5"/>
  <c r="X33" i="5" s="1"/>
  <c r="V36" i="5"/>
  <c r="V37" i="5"/>
  <c r="V43" i="5"/>
  <c r="G44" i="5"/>
  <c r="U44" i="5" s="1"/>
  <c r="G45" i="5"/>
  <c r="G55" i="5"/>
  <c r="D34" i="5"/>
  <c r="D7" i="5"/>
  <c r="D16" i="5"/>
  <c r="V25" i="5"/>
  <c r="W25" i="5"/>
  <c r="D26" i="5"/>
  <c r="D27" i="5"/>
  <c r="M27" i="5"/>
  <c r="X23" i="5"/>
  <c r="W27" i="5"/>
  <c r="X14" i="5"/>
  <c r="V6" i="5"/>
  <c r="W6" i="5"/>
  <c r="G7" i="5"/>
  <c r="V8" i="5"/>
  <c r="W8" i="5"/>
  <c r="M8" i="5"/>
  <c r="V9" i="5"/>
  <c r="W9" i="5"/>
  <c r="M9" i="5"/>
  <c r="X13" i="5"/>
  <c r="D14" i="5"/>
  <c r="U14" i="5" s="1"/>
  <c r="V15" i="5"/>
  <c r="W15" i="5"/>
  <c r="G16" i="5"/>
  <c r="V17" i="5"/>
  <c r="M17" i="5"/>
  <c r="V18" i="5"/>
  <c r="W18" i="5"/>
  <c r="M18" i="5"/>
  <c r="D23" i="5"/>
  <c r="U23" i="5" s="1"/>
  <c r="G26" i="5"/>
  <c r="G27" i="5"/>
  <c r="G17" i="5"/>
  <c r="G24" i="5"/>
  <c r="H15" i="2"/>
  <c r="G15" i="2" s="1"/>
  <c r="F15" i="2"/>
  <c r="U15" i="5" l="1"/>
  <c r="U43" i="5"/>
  <c r="X52" i="5"/>
  <c r="U46" i="5"/>
  <c r="X7" i="5"/>
  <c r="X37" i="5"/>
  <c r="U36" i="5"/>
  <c r="X43" i="5"/>
  <c r="U25" i="5"/>
  <c r="U53" i="5"/>
  <c r="X24" i="5"/>
  <c r="X16" i="5"/>
  <c r="U26" i="5"/>
  <c r="U37" i="5"/>
  <c r="U55" i="5"/>
  <c r="U18" i="5"/>
  <c r="X36" i="5"/>
  <c r="U8" i="5"/>
  <c r="U24" i="5"/>
  <c r="U17" i="5"/>
  <c r="U9" i="5"/>
  <c r="U34" i="5"/>
  <c r="U16" i="5"/>
  <c r="X45" i="5"/>
  <c r="U45" i="5"/>
  <c r="X9" i="5"/>
  <c r="X55" i="5"/>
  <c r="X44" i="5"/>
  <c r="X27" i="5"/>
  <c r="X53" i="5"/>
  <c r="X17" i="5"/>
  <c r="U35" i="5"/>
  <c r="X46" i="5"/>
  <c r="U27" i="5"/>
  <c r="X18" i="5"/>
  <c r="X6" i="5"/>
  <c r="U7" i="5"/>
  <c r="X15" i="5"/>
  <c r="X8" i="5"/>
  <c r="X25" i="5"/>
  <c r="H88" i="5"/>
  <c r="F88" i="5"/>
  <c r="E88" i="5"/>
  <c r="C88" i="5"/>
  <c r="B88" i="5"/>
  <c r="J87" i="5"/>
  <c r="E87" i="5"/>
  <c r="N87" i="5" s="1"/>
  <c r="C87" i="5"/>
  <c r="M87" i="5" s="1"/>
  <c r="B87" i="5"/>
  <c r="N86" i="5"/>
  <c r="M86" i="5"/>
  <c r="J86" i="5"/>
  <c r="G86" i="5"/>
  <c r="B86" i="5"/>
  <c r="H83" i="5"/>
  <c r="F83" i="5"/>
  <c r="E83" i="5"/>
  <c r="C83" i="5"/>
  <c r="B83" i="5"/>
  <c r="J82" i="5"/>
  <c r="E82" i="5"/>
  <c r="N82" i="5" s="1"/>
  <c r="C82" i="5"/>
  <c r="B82" i="5"/>
  <c r="N81" i="5"/>
  <c r="M81" i="5"/>
  <c r="J81" i="5"/>
  <c r="G81" i="5"/>
  <c r="B81" i="5"/>
  <c r="H78" i="5"/>
  <c r="F78" i="5"/>
  <c r="E78" i="5"/>
  <c r="C78" i="5"/>
  <c r="B78" i="5"/>
  <c r="J77" i="5"/>
  <c r="E77" i="5"/>
  <c r="N77" i="5" s="1"/>
  <c r="C77" i="5"/>
  <c r="B77" i="5"/>
  <c r="N76" i="5"/>
  <c r="M76" i="5"/>
  <c r="J76" i="5"/>
  <c r="G76" i="5"/>
  <c r="B76" i="5"/>
  <c r="H72" i="5"/>
  <c r="F72" i="5"/>
  <c r="E72" i="5"/>
  <c r="C72" i="5"/>
  <c r="B72" i="5"/>
  <c r="J71" i="5"/>
  <c r="E71" i="5"/>
  <c r="N71" i="5" s="1"/>
  <c r="C71" i="5"/>
  <c r="M71" i="5" s="1"/>
  <c r="B71" i="5"/>
  <c r="N70" i="5"/>
  <c r="M70" i="5"/>
  <c r="J70" i="5"/>
  <c r="G70" i="5"/>
  <c r="B70" i="5"/>
  <c r="H67" i="5"/>
  <c r="F67" i="5"/>
  <c r="E67" i="5"/>
  <c r="C67" i="5"/>
  <c r="B67" i="5"/>
  <c r="J66" i="5"/>
  <c r="E66" i="5"/>
  <c r="N66" i="5" s="1"/>
  <c r="C66" i="5"/>
  <c r="M66" i="5" s="1"/>
  <c r="B66" i="5"/>
  <c r="N65" i="5"/>
  <c r="M65" i="5"/>
  <c r="J65" i="5"/>
  <c r="G65" i="5"/>
  <c r="B65" i="5"/>
  <c r="H62" i="5"/>
  <c r="F62" i="5"/>
  <c r="E62" i="5"/>
  <c r="C62" i="5"/>
  <c r="B62" i="5"/>
  <c r="J61" i="5"/>
  <c r="E61" i="5"/>
  <c r="N61" i="5" s="1"/>
  <c r="C61" i="5"/>
  <c r="B61" i="5"/>
  <c r="N60" i="5"/>
  <c r="M60" i="5"/>
  <c r="J60" i="5"/>
  <c r="G60" i="5"/>
  <c r="B60" i="5"/>
  <c r="N72" i="5" l="1"/>
  <c r="N83" i="5"/>
  <c r="M67" i="5"/>
  <c r="L70" i="5"/>
  <c r="G62" i="5"/>
  <c r="O70" i="5"/>
  <c r="L65" i="5"/>
  <c r="O65" i="5"/>
  <c r="G83" i="5"/>
  <c r="L86" i="5"/>
  <c r="O60" i="5"/>
  <c r="O71" i="5"/>
  <c r="D72" i="5"/>
  <c r="G88" i="5"/>
  <c r="G78" i="5"/>
  <c r="D82" i="5"/>
  <c r="L82" i="5" s="1"/>
  <c r="O81" i="5"/>
  <c r="N62" i="5"/>
  <c r="G72" i="5"/>
  <c r="D78" i="5"/>
  <c r="L78" i="5" s="1"/>
  <c r="L81" i="5"/>
  <c r="O86" i="5"/>
  <c r="L72" i="5"/>
  <c r="D67" i="5"/>
  <c r="M61" i="5"/>
  <c r="O61" i="5" s="1"/>
  <c r="D61" i="5"/>
  <c r="L61" i="5" s="1"/>
  <c r="M82" i="5"/>
  <c r="O82" i="5" s="1"/>
  <c r="M88" i="5"/>
  <c r="L76" i="5"/>
  <c r="N78" i="5"/>
  <c r="D88" i="5"/>
  <c r="L88" i="5" s="1"/>
  <c r="L60" i="5"/>
  <c r="O76" i="5"/>
  <c r="N88" i="5"/>
  <c r="M77" i="5"/>
  <c r="O77" i="5" s="1"/>
  <c r="D77" i="5"/>
  <c r="L77" i="5" s="1"/>
  <c r="O87" i="5"/>
  <c r="M62" i="5"/>
  <c r="O62" i="5" s="1"/>
  <c r="D62" i="5"/>
  <c r="L62" i="5" s="1"/>
  <c r="N67" i="5"/>
  <c r="O67" i="5" s="1"/>
  <c r="M83" i="5"/>
  <c r="O83" i="5" s="1"/>
  <c r="D83" i="5"/>
  <c r="L83" i="5" s="1"/>
  <c r="O66" i="5"/>
  <c r="G67" i="5"/>
  <c r="M78" i="5"/>
  <c r="M72" i="5"/>
  <c r="O72" i="5" s="1"/>
  <c r="D71" i="5"/>
  <c r="L71" i="5" s="1"/>
  <c r="D66" i="5"/>
  <c r="L66" i="5" s="1"/>
  <c r="D87" i="5"/>
  <c r="L87" i="5" s="1"/>
  <c r="H35" i="3"/>
  <c r="F35" i="3"/>
  <c r="E35" i="3"/>
  <c r="C35" i="3"/>
  <c r="B35" i="3"/>
  <c r="J34" i="3"/>
  <c r="E34" i="3"/>
  <c r="N34" i="3" s="1"/>
  <c r="C34" i="3"/>
  <c r="M34" i="3" s="1"/>
  <c r="B34" i="3"/>
  <c r="N33" i="3"/>
  <c r="M33" i="3"/>
  <c r="L33" i="3"/>
  <c r="J33" i="3"/>
  <c r="G33" i="3"/>
  <c r="B33" i="3"/>
  <c r="H29" i="3"/>
  <c r="F29" i="3"/>
  <c r="E29" i="3"/>
  <c r="C29" i="3"/>
  <c r="B29" i="3"/>
  <c r="J28" i="3"/>
  <c r="E28" i="3"/>
  <c r="N28" i="3" s="1"/>
  <c r="C28" i="3"/>
  <c r="M28" i="3" s="1"/>
  <c r="B28" i="3"/>
  <c r="N27" i="3"/>
  <c r="M27" i="3"/>
  <c r="J27" i="3"/>
  <c r="L27" i="3" s="1"/>
  <c r="G27" i="3"/>
  <c r="B27" i="3"/>
  <c r="H23" i="3"/>
  <c r="F23" i="3"/>
  <c r="E23" i="3"/>
  <c r="C23" i="3"/>
  <c r="B23" i="3"/>
  <c r="J22" i="3"/>
  <c r="E22" i="3"/>
  <c r="N22" i="3" s="1"/>
  <c r="C22" i="3"/>
  <c r="M22" i="3" s="1"/>
  <c r="B22" i="3"/>
  <c r="N21" i="3"/>
  <c r="M21" i="3"/>
  <c r="J21" i="3"/>
  <c r="G21" i="3"/>
  <c r="L21" i="3" s="1"/>
  <c r="B21" i="3"/>
  <c r="L67" i="5" l="1"/>
  <c r="O78" i="5"/>
  <c r="M35" i="3"/>
  <c r="O88" i="5"/>
  <c r="O33" i="3"/>
  <c r="G23" i="3"/>
  <c r="M23" i="3"/>
  <c r="M29" i="3"/>
  <c r="G35" i="3"/>
  <c r="D35" i="3"/>
  <c r="L35" i="3" s="1"/>
  <c r="N29" i="3"/>
  <c r="O29" i="3" s="1"/>
  <c r="G29" i="3"/>
  <c r="O27" i="3"/>
  <c r="D29" i="3"/>
  <c r="L29" i="3" s="1"/>
  <c r="N23" i="3"/>
  <c r="O21" i="3"/>
  <c r="L22" i="3"/>
  <c r="D22" i="3"/>
  <c r="O28" i="3"/>
  <c r="O34" i="3"/>
  <c r="O22" i="3"/>
  <c r="L34" i="3"/>
  <c r="D34" i="3"/>
  <c r="N35" i="3"/>
  <c r="O35" i="3" s="1"/>
  <c r="D23" i="3"/>
  <c r="L23" i="3" s="1"/>
  <c r="D28" i="3"/>
  <c r="L28" i="3" s="1"/>
  <c r="N15" i="3"/>
  <c r="M15" i="3"/>
  <c r="N11" i="3"/>
  <c r="M10" i="3"/>
  <c r="N9" i="3"/>
  <c r="O9" i="3" s="1"/>
  <c r="M9" i="3"/>
  <c r="L9" i="3"/>
  <c r="M4" i="3"/>
  <c r="N3" i="3"/>
  <c r="M3" i="3"/>
  <c r="E17" i="3"/>
  <c r="N17" i="3" s="1"/>
  <c r="C17" i="3"/>
  <c r="D17" i="3" s="1"/>
  <c r="E16" i="3"/>
  <c r="N16" i="3" s="1"/>
  <c r="C16" i="3"/>
  <c r="M16" i="3" s="1"/>
  <c r="O16" i="3" s="1"/>
  <c r="H17" i="3"/>
  <c r="F17" i="3"/>
  <c r="G17" i="3" s="1"/>
  <c r="H5" i="3"/>
  <c r="N5" i="3" s="1"/>
  <c r="F5" i="3"/>
  <c r="E5" i="3"/>
  <c r="C5" i="3"/>
  <c r="D5" i="3" s="1"/>
  <c r="E4" i="3"/>
  <c r="D4" i="3" s="1"/>
  <c r="C4" i="3"/>
  <c r="L4" i="3" s="1"/>
  <c r="H11" i="3"/>
  <c r="F11" i="3"/>
  <c r="G11" i="3" s="1"/>
  <c r="F5" i="1"/>
  <c r="H5" i="1"/>
  <c r="E11" i="3"/>
  <c r="C11" i="3"/>
  <c r="D11" i="3" s="1"/>
  <c r="E10" i="3"/>
  <c r="N10" i="3" s="1"/>
  <c r="O10" i="3" s="1"/>
  <c r="C10" i="3"/>
  <c r="J4" i="3"/>
  <c r="J3" i="3"/>
  <c r="L3" i="3" s="1"/>
  <c r="G3" i="3"/>
  <c r="J16" i="3"/>
  <c r="J15" i="3"/>
  <c r="G15" i="3"/>
  <c r="L15" i="3" s="1"/>
  <c r="J10" i="3"/>
  <c r="J9" i="3"/>
  <c r="G9" i="3"/>
  <c r="K15" i="1"/>
  <c r="K6" i="1"/>
  <c r="S21" i="2"/>
  <c r="S12" i="2"/>
  <c r="S3" i="1"/>
  <c r="S3" i="2"/>
  <c r="S25" i="2"/>
  <c r="S24" i="2"/>
  <c r="S23" i="2"/>
  <c r="S22" i="2"/>
  <c r="S16" i="2"/>
  <c r="S15" i="2"/>
  <c r="S14" i="2"/>
  <c r="S13" i="2"/>
  <c r="S7" i="2"/>
  <c r="S6" i="2"/>
  <c r="S5" i="2"/>
  <c r="S4" i="2"/>
  <c r="P24" i="2"/>
  <c r="P23" i="2"/>
  <c r="P22" i="2"/>
  <c r="P21" i="2"/>
  <c r="P15" i="2"/>
  <c r="P14" i="2"/>
  <c r="P13" i="2"/>
  <c r="P12" i="2"/>
  <c r="U12" i="2" s="1"/>
  <c r="P6" i="2"/>
  <c r="P5" i="2"/>
  <c r="P4" i="2"/>
  <c r="P3" i="2"/>
  <c r="M23" i="2"/>
  <c r="M22" i="2"/>
  <c r="M21" i="2"/>
  <c r="M14" i="2"/>
  <c r="M13" i="2"/>
  <c r="M12" i="2"/>
  <c r="M5" i="2"/>
  <c r="M4" i="2"/>
  <c r="M3" i="2"/>
  <c r="J22" i="2"/>
  <c r="J21" i="2"/>
  <c r="J13" i="2"/>
  <c r="J12" i="2"/>
  <c r="J4" i="2"/>
  <c r="J3" i="2"/>
  <c r="G21" i="2"/>
  <c r="G12" i="2"/>
  <c r="G3" i="2"/>
  <c r="W22" i="2"/>
  <c r="V22" i="2"/>
  <c r="W21" i="2"/>
  <c r="V21" i="2"/>
  <c r="X21" i="2" s="1"/>
  <c r="U21" i="2"/>
  <c r="W12" i="2"/>
  <c r="V12" i="2"/>
  <c r="X12" i="2" s="1"/>
  <c r="W3" i="2"/>
  <c r="V3" i="2"/>
  <c r="U3" i="2"/>
  <c r="Q26" i="2"/>
  <c r="O26" i="2"/>
  <c r="Q17" i="2"/>
  <c r="O17" i="2"/>
  <c r="P17" i="2" s="1"/>
  <c r="Q8" i="2"/>
  <c r="O8" i="2"/>
  <c r="N8" i="2"/>
  <c r="L8" i="2"/>
  <c r="M8" i="2" s="1"/>
  <c r="N7" i="2"/>
  <c r="L7" i="2"/>
  <c r="N17" i="2"/>
  <c r="L17" i="2"/>
  <c r="M17" i="2" s="1"/>
  <c r="N16" i="2"/>
  <c r="L16" i="2"/>
  <c r="N26" i="2"/>
  <c r="L26" i="2"/>
  <c r="M26" i="2" s="1"/>
  <c r="N25" i="2"/>
  <c r="L25" i="2"/>
  <c r="K26" i="2"/>
  <c r="I26" i="2"/>
  <c r="J26" i="2" s="1"/>
  <c r="K25" i="2"/>
  <c r="J25" i="2" s="1"/>
  <c r="I25" i="2"/>
  <c r="K24" i="2"/>
  <c r="I24" i="2"/>
  <c r="J24" i="2" s="1"/>
  <c r="K17" i="2"/>
  <c r="I17" i="2"/>
  <c r="K16" i="2"/>
  <c r="I16" i="2"/>
  <c r="K15" i="2"/>
  <c r="I15" i="2"/>
  <c r="K8" i="2"/>
  <c r="W8" i="2" s="1"/>
  <c r="I8" i="2"/>
  <c r="K7" i="2"/>
  <c r="I7" i="2"/>
  <c r="J7" i="2" s="1"/>
  <c r="K6" i="2"/>
  <c r="J6" i="2" s="1"/>
  <c r="I6" i="2"/>
  <c r="K25" i="1"/>
  <c r="K24" i="1"/>
  <c r="H26" i="2"/>
  <c r="F26" i="2"/>
  <c r="H25" i="2"/>
  <c r="F25" i="2"/>
  <c r="H24" i="2"/>
  <c r="F24" i="2"/>
  <c r="G24" i="2" s="1"/>
  <c r="H23" i="2"/>
  <c r="F23" i="2"/>
  <c r="H17" i="2"/>
  <c r="F17" i="2"/>
  <c r="G17" i="2" s="1"/>
  <c r="H16" i="2"/>
  <c r="W16" i="2" s="1"/>
  <c r="F16" i="2"/>
  <c r="H14" i="2"/>
  <c r="F14" i="2"/>
  <c r="H8" i="2"/>
  <c r="F8" i="2"/>
  <c r="G8" i="2" s="1"/>
  <c r="H7" i="2"/>
  <c r="F7" i="2"/>
  <c r="H6" i="2"/>
  <c r="F6" i="2"/>
  <c r="H5" i="2"/>
  <c r="F5" i="2"/>
  <c r="G5" i="2" s="1"/>
  <c r="E26" i="2"/>
  <c r="C26" i="2"/>
  <c r="E25" i="2"/>
  <c r="C25" i="2"/>
  <c r="E24" i="2"/>
  <c r="W24" i="2" s="1"/>
  <c r="C24" i="2"/>
  <c r="E23" i="2"/>
  <c r="W23" i="2" s="1"/>
  <c r="C23" i="2"/>
  <c r="D23" i="2" s="1"/>
  <c r="E22" i="2"/>
  <c r="C22" i="2"/>
  <c r="E17" i="2"/>
  <c r="W17" i="2" s="1"/>
  <c r="C17" i="2"/>
  <c r="D17" i="2" s="1"/>
  <c r="E16" i="2"/>
  <c r="D16" i="2" s="1"/>
  <c r="C16" i="2"/>
  <c r="V16" i="2" s="1"/>
  <c r="E15" i="2"/>
  <c r="D15" i="2"/>
  <c r="C15" i="2"/>
  <c r="E14" i="2"/>
  <c r="W14" i="2" s="1"/>
  <c r="C14" i="2"/>
  <c r="E13" i="2"/>
  <c r="W13" i="2" s="1"/>
  <c r="C13" i="2"/>
  <c r="E8" i="2"/>
  <c r="C8" i="2"/>
  <c r="D8" i="2" s="1"/>
  <c r="E7" i="2"/>
  <c r="C7" i="2"/>
  <c r="E6" i="2"/>
  <c r="C6" i="2"/>
  <c r="D6" i="2" s="1"/>
  <c r="E5" i="2"/>
  <c r="W5" i="2" s="1"/>
  <c r="C5" i="2"/>
  <c r="V5" i="2" s="1"/>
  <c r="E4" i="2"/>
  <c r="W4" i="2" s="1"/>
  <c r="C4" i="2"/>
  <c r="D4" i="2" s="1"/>
  <c r="G6" i="2" l="1"/>
  <c r="U6" i="2"/>
  <c r="U15" i="2"/>
  <c r="J15" i="2"/>
  <c r="W15" i="2"/>
  <c r="X22" i="2"/>
  <c r="W26" i="2"/>
  <c r="D14" i="2"/>
  <c r="W6" i="2"/>
  <c r="V7" i="2"/>
  <c r="O23" i="3"/>
  <c r="V24" i="2"/>
  <c r="X24" i="2" s="1"/>
  <c r="X16" i="2"/>
  <c r="X5" i="2"/>
  <c r="G5" i="1"/>
  <c r="W7" i="2"/>
  <c r="X7" i="2" s="1"/>
  <c r="V15" i="2"/>
  <c r="X15" i="2" s="1"/>
  <c r="G25" i="2"/>
  <c r="J16" i="2"/>
  <c r="D22" i="2"/>
  <c r="D25" i="2"/>
  <c r="U25" i="2" s="1"/>
  <c r="G7" i="2"/>
  <c r="G14" i="2"/>
  <c r="G26" i="2"/>
  <c r="J17" i="2"/>
  <c r="U17" i="2" s="1"/>
  <c r="X3" i="2"/>
  <c r="V17" i="2"/>
  <c r="X17" i="2" s="1"/>
  <c r="W25" i="2"/>
  <c r="M5" i="3"/>
  <c r="O5" i="3" s="1"/>
  <c r="V4" i="2"/>
  <c r="X4" i="2" s="1"/>
  <c r="V6" i="2"/>
  <c r="V14" i="2"/>
  <c r="X14" i="2" s="1"/>
  <c r="V25" i="2"/>
  <c r="D5" i="2"/>
  <c r="U5" i="2" s="1"/>
  <c r="D7" i="2"/>
  <c r="D13" i="2"/>
  <c r="D24" i="2"/>
  <c r="U24" i="2" s="1"/>
  <c r="D26" i="2"/>
  <c r="G16" i="2"/>
  <c r="U16" i="2" s="1"/>
  <c r="G23" i="2"/>
  <c r="U23" i="2" s="1"/>
  <c r="J8" i="2"/>
  <c r="U8" i="2" s="1"/>
  <c r="M25" i="2"/>
  <c r="M16" i="2"/>
  <c r="M7" i="2"/>
  <c r="P8" i="2"/>
  <c r="P26" i="2"/>
  <c r="U7" i="2"/>
  <c r="V8" i="2"/>
  <c r="X8" i="2" s="1"/>
  <c r="V13" i="2"/>
  <c r="X13" i="2" s="1"/>
  <c r="U22" i="2"/>
  <c r="V23" i="2"/>
  <c r="X23" i="2" s="1"/>
  <c r="U26" i="2"/>
  <c r="D10" i="3"/>
  <c r="L10" i="3" s="1"/>
  <c r="G5" i="3"/>
  <c r="D16" i="3"/>
  <c r="L16" i="3" s="1"/>
  <c r="L5" i="3"/>
  <c r="N4" i="3"/>
  <c r="L11" i="3"/>
  <c r="O15" i="3"/>
  <c r="V26" i="2"/>
  <c r="X26" i="2" s="1"/>
  <c r="U4" i="2"/>
  <c r="U13" i="2"/>
  <c r="M11" i="3"/>
  <c r="L17" i="3"/>
  <c r="U14" i="2"/>
  <c r="O11" i="3"/>
  <c r="M17" i="3"/>
  <c r="O17" i="3" s="1"/>
  <c r="O4" i="3"/>
  <c r="Q26" i="1"/>
  <c r="O26" i="1"/>
  <c r="N25" i="1"/>
  <c r="N16" i="1"/>
  <c r="N7" i="1"/>
  <c r="K7" i="1"/>
  <c r="N26" i="1"/>
  <c r="L26" i="1"/>
  <c r="L25" i="1"/>
  <c r="K26" i="1"/>
  <c r="I26" i="1"/>
  <c r="I25" i="1"/>
  <c r="I24" i="1"/>
  <c r="J24" i="1" s="1"/>
  <c r="H26" i="1"/>
  <c r="F26" i="1"/>
  <c r="H24" i="1"/>
  <c r="F24" i="1"/>
  <c r="H23" i="1"/>
  <c r="G23" i="1" s="1"/>
  <c r="F23" i="1"/>
  <c r="E26" i="1"/>
  <c r="C26" i="1"/>
  <c r="E25" i="1"/>
  <c r="C25" i="1"/>
  <c r="E24" i="1"/>
  <c r="W24" i="1" s="1"/>
  <c r="C24" i="1"/>
  <c r="E23" i="1"/>
  <c r="C23" i="1"/>
  <c r="V23" i="1" s="1"/>
  <c r="E22" i="1"/>
  <c r="W22" i="1" s="1"/>
  <c r="C22" i="1"/>
  <c r="W21" i="1"/>
  <c r="V21" i="1"/>
  <c r="V12" i="1"/>
  <c r="K16" i="1"/>
  <c r="K8" i="1"/>
  <c r="Q17" i="1"/>
  <c r="O17" i="1"/>
  <c r="N17" i="1"/>
  <c r="L17" i="1"/>
  <c r="L16" i="1"/>
  <c r="K17" i="1"/>
  <c r="I17" i="1"/>
  <c r="I16" i="1"/>
  <c r="I15" i="1"/>
  <c r="J15" i="1" s="1"/>
  <c r="H17" i="1"/>
  <c r="F17" i="1"/>
  <c r="G17" i="1" s="1"/>
  <c r="H16" i="1"/>
  <c r="F16" i="1"/>
  <c r="H15" i="1"/>
  <c r="G15" i="1"/>
  <c r="F15" i="1"/>
  <c r="H14" i="1"/>
  <c r="F14" i="1"/>
  <c r="E17" i="1"/>
  <c r="C17" i="1"/>
  <c r="E16" i="1"/>
  <c r="C16" i="1"/>
  <c r="E15" i="1"/>
  <c r="W15" i="1" s="1"/>
  <c r="C15" i="1"/>
  <c r="E14" i="1"/>
  <c r="C14" i="1"/>
  <c r="E13" i="1"/>
  <c r="W13" i="1" s="1"/>
  <c r="C13" i="1"/>
  <c r="W12" i="1"/>
  <c r="V13" i="1"/>
  <c r="Q8" i="1"/>
  <c r="N8" i="1"/>
  <c r="W3" i="1"/>
  <c r="V3" i="1"/>
  <c r="O8" i="1"/>
  <c r="L8" i="1"/>
  <c r="I8" i="1"/>
  <c r="H8" i="1"/>
  <c r="F8" i="1"/>
  <c r="E8" i="1"/>
  <c r="C8" i="1"/>
  <c r="L7" i="1"/>
  <c r="I7" i="1"/>
  <c r="H7" i="1"/>
  <c r="F7" i="1"/>
  <c r="E7" i="1"/>
  <c r="C7" i="1"/>
  <c r="I6" i="1"/>
  <c r="J6" i="1" s="1"/>
  <c r="H6" i="1"/>
  <c r="F6" i="1"/>
  <c r="E6" i="1"/>
  <c r="C6" i="1"/>
  <c r="C5" i="1"/>
  <c r="E5" i="1"/>
  <c r="W5" i="1" s="1"/>
  <c r="E4" i="1"/>
  <c r="D4" i="1" s="1"/>
  <c r="C4" i="1"/>
  <c r="V4" i="1" s="1"/>
  <c r="J3" i="1"/>
  <c r="J4" i="1"/>
  <c r="G21" i="1"/>
  <c r="U21" i="1" s="1"/>
  <c r="J22" i="1"/>
  <c r="M23" i="1"/>
  <c r="M22" i="1"/>
  <c r="P22" i="1"/>
  <c r="P23" i="1"/>
  <c r="P24" i="1"/>
  <c r="S22" i="1"/>
  <c r="S23" i="1"/>
  <c r="S24" i="1"/>
  <c r="S25" i="1"/>
  <c r="S21" i="1"/>
  <c r="P21" i="1"/>
  <c r="M21" i="1"/>
  <c r="J21" i="1"/>
  <c r="S16" i="1"/>
  <c r="S15" i="1"/>
  <c r="P15" i="1"/>
  <c r="S14" i="1"/>
  <c r="P14" i="1"/>
  <c r="M14" i="1"/>
  <c r="S13" i="1"/>
  <c r="P13" i="1"/>
  <c r="M13" i="1"/>
  <c r="J13" i="1"/>
  <c r="S12" i="1"/>
  <c r="P12" i="1"/>
  <c r="M12" i="1"/>
  <c r="J12" i="1"/>
  <c r="G12" i="1"/>
  <c r="S7" i="1"/>
  <c r="S6" i="1"/>
  <c r="P6" i="1"/>
  <c r="S5" i="1"/>
  <c r="P5" i="1"/>
  <c r="M5" i="1"/>
  <c r="S4" i="1"/>
  <c r="P4" i="1"/>
  <c r="M4" i="1"/>
  <c r="M3" i="1"/>
  <c r="P3" i="1"/>
  <c r="X6" i="2" l="1"/>
  <c r="G16" i="1"/>
  <c r="G26" i="1"/>
  <c r="J26" i="1"/>
  <c r="U12" i="1"/>
  <c r="D5" i="1"/>
  <c r="V8" i="1"/>
  <c r="V6" i="1"/>
  <c r="W23" i="1"/>
  <c r="X23" i="1" s="1"/>
  <c r="U23" i="1"/>
  <c r="P17" i="1"/>
  <c r="D23" i="1"/>
  <c r="D25" i="1"/>
  <c r="W6" i="1"/>
  <c r="V7" i="1"/>
  <c r="X21" i="1"/>
  <c r="M17" i="1"/>
  <c r="D24" i="1"/>
  <c r="W4" i="1"/>
  <c r="D13" i="1"/>
  <c r="U13" i="1" s="1"/>
  <c r="V15" i="1"/>
  <c r="D17" i="1"/>
  <c r="D22" i="1"/>
  <c r="U22" i="1" s="1"/>
  <c r="M26" i="1"/>
  <c r="X25" i="2"/>
  <c r="W25" i="1"/>
  <c r="G6" i="1"/>
  <c r="D14" i="1"/>
  <c r="D16" i="1"/>
  <c r="V14" i="1"/>
  <c r="J17" i="1"/>
  <c r="V22" i="1"/>
  <c r="X22" i="1" s="1"/>
  <c r="P26" i="1"/>
  <c r="V5" i="1"/>
  <c r="W14" i="1"/>
  <c r="V25" i="1"/>
  <c r="M25" i="1"/>
  <c r="W16" i="1"/>
  <c r="M16" i="1"/>
  <c r="W7" i="1"/>
  <c r="M7" i="1"/>
  <c r="V24" i="1"/>
  <c r="X24" i="1" s="1"/>
  <c r="J25" i="1"/>
  <c r="V26" i="1"/>
  <c r="G24" i="1"/>
  <c r="W26" i="1"/>
  <c r="D26" i="1"/>
  <c r="G14" i="1"/>
  <c r="J16" i="1"/>
  <c r="U16" i="1" s="1"/>
  <c r="J7" i="1"/>
  <c r="W17" i="1"/>
  <c r="V17" i="1"/>
  <c r="V16" i="1"/>
  <c r="D15" i="1"/>
  <c r="W8" i="1"/>
  <c r="U15" i="1"/>
  <c r="P8" i="1"/>
  <c r="M8" i="1"/>
  <c r="J8" i="1"/>
  <c r="G8" i="1"/>
  <c r="D8" i="1"/>
  <c r="G7" i="1"/>
  <c r="D7" i="1"/>
  <c r="D6" i="1"/>
  <c r="U24" i="1" l="1"/>
  <c r="U17" i="1"/>
  <c r="X26" i="1"/>
  <c r="X25" i="1"/>
  <c r="U14" i="1"/>
  <c r="U25" i="1"/>
  <c r="U26" i="1"/>
  <c r="O3" i="3"/>
  <c r="B17" i="3"/>
  <c r="B16" i="3"/>
  <c r="B15" i="3"/>
  <c r="B11" i="3"/>
  <c r="B10" i="3"/>
  <c r="B9" i="3"/>
  <c r="B5" i="3"/>
  <c r="B4" i="3"/>
  <c r="B3" i="3"/>
  <c r="B26" i="2"/>
  <c r="B25" i="2"/>
  <c r="B24" i="2"/>
  <c r="B23" i="2"/>
  <c r="B22" i="2"/>
  <c r="B21" i="2"/>
  <c r="B17" i="2"/>
  <c r="B16" i="2"/>
  <c r="B15" i="2"/>
  <c r="B14" i="2"/>
  <c r="B13" i="2"/>
  <c r="B12" i="2"/>
  <c r="B8" i="2"/>
  <c r="B7" i="2"/>
  <c r="B6" i="2"/>
  <c r="B5" i="2"/>
  <c r="B4" i="2"/>
  <c r="B3" i="2"/>
  <c r="B26" i="1"/>
  <c r="B25" i="1"/>
  <c r="B24" i="1"/>
  <c r="B23" i="1"/>
  <c r="B22" i="1"/>
  <c r="B21" i="1"/>
  <c r="B17" i="1"/>
  <c r="B16" i="1"/>
  <c r="B15" i="1"/>
  <c r="B14" i="1"/>
  <c r="B13" i="1"/>
  <c r="B12" i="1"/>
  <c r="B8" i="1"/>
  <c r="B7" i="1"/>
  <c r="B6" i="1"/>
  <c r="B5" i="1"/>
  <c r="B4" i="1"/>
  <c r="B3" i="1"/>
  <c r="X13" i="1" l="1"/>
  <c r="X14" i="1"/>
  <c r="X12" i="1"/>
  <c r="X15" i="1" l="1"/>
  <c r="X16" i="1"/>
  <c r="X17" i="1"/>
  <c r="U8" i="1"/>
  <c r="X4" i="1"/>
  <c r="U4" i="1"/>
  <c r="U7" i="1"/>
  <c r="G3" i="1"/>
  <c r="U3" i="1" s="1"/>
  <c r="X7" i="1" l="1"/>
  <c r="X5" i="1"/>
  <c r="X3" i="1"/>
  <c r="X6" i="1"/>
  <c r="X8" i="1"/>
  <c r="U6" i="1"/>
  <c r="U5" i="1"/>
</calcChain>
</file>

<file path=xl/sharedStrings.xml><?xml version="1.0" encoding="utf-8"?>
<sst xmlns="http://schemas.openxmlformats.org/spreadsheetml/2006/main" count="331" uniqueCount="121">
  <si>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</si>
  <si>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</si>
  <si>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</si>
  <si>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</si>
  <si>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横浜シニア</t>
    <rPh sb="0" eb="2">
      <t>ヨコハマ</t>
    </rPh>
    <phoneticPr fontId="1"/>
  </si>
  <si>
    <t>横浜ｼﾆｱ60</t>
    <rPh sb="0" eb="2">
      <t>ヨコハマ</t>
    </rPh>
    <phoneticPr fontId="1"/>
  </si>
  <si>
    <t>横浜ｼﾆｱ50</t>
    <rPh sb="0" eb="2">
      <t>ヨコハマ</t>
    </rPh>
    <phoneticPr fontId="1"/>
  </si>
  <si>
    <t>横浜OB40</t>
    <rPh sb="0" eb="2">
      <t>ヨコハマ</t>
    </rPh>
    <phoneticPr fontId="1"/>
  </si>
  <si>
    <t>YSCC40</t>
    <phoneticPr fontId="1"/>
  </si>
  <si>
    <t>オフサイド40</t>
    <phoneticPr fontId="1"/>
  </si>
  <si>
    <t>緑ヶ丘クラブ</t>
    <rPh sb="0" eb="3">
      <t>ミドリガオカ</t>
    </rPh>
    <phoneticPr fontId="1"/>
  </si>
  <si>
    <t>Ｋクラブ40</t>
    <phoneticPr fontId="1"/>
  </si>
  <si>
    <t>Jクラブ40</t>
    <phoneticPr fontId="1"/>
  </si>
  <si>
    <t>神工OB40</t>
    <rPh sb="0" eb="1">
      <t>カミ</t>
    </rPh>
    <rPh sb="1" eb="2">
      <t>コウ</t>
    </rPh>
    <phoneticPr fontId="1"/>
  </si>
  <si>
    <t>高麗FC</t>
    <rPh sb="0" eb="1">
      <t>コウ</t>
    </rPh>
    <rPh sb="1" eb="2">
      <t>レイ</t>
    </rPh>
    <phoneticPr fontId="1"/>
  </si>
  <si>
    <t>翠嵐クラブ</t>
    <rPh sb="0" eb="2">
      <t>スイラン</t>
    </rPh>
    <phoneticPr fontId="1"/>
  </si>
  <si>
    <t>FCﾆｺﾆｺ40</t>
    <phoneticPr fontId="1"/>
  </si>
  <si>
    <t>ブリッツ横浜</t>
    <rPh sb="4" eb="6">
      <t>ヨコハマ</t>
    </rPh>
    <phoneticPr fontId="1"/>
  </si>
  <si>
    <t>神奈川40</t>
    <rPh sb="0" eb="3">
      <t>カナガワ</t>
    </rPh>
    <phoneticPr fontId="1"/>
  </si>
  <si>
    <t>横浜40雀</t>
    <rPh sb="0" eb="2">
      <t>ヨコハマ</t>
    </rPh>
    <rPh sb="4" eb="5">
      <t>スズメ</t>
    </rPh>
    <phoneticPr fontId="1"/>
  </si>
  <si>
    <t>dfb40</t>
    <phoneticPr fontId="1"/>
  </si>
  <si>
    <t>日大高校OB</t>
    <rPh sb="0" eb="2">
      <t>ニチダイ</t>
    </rPh>
    <rPh sb="2" eb="4">
      <t>コウコウ</t>
    </rPh>
    <phoneticPr fontId="1"/>
  </si>
  <si>
    <t>かながわｸﾗﾌﾞ</t>
    <phoneticPr fontId="1"/>
  </si>
  <si>
    <t>三春台ｼﾆｱ</t>
    <rPh sb="0" eb="3">
      <t>ミハルダイ</t>
    </rPh>
    <phoneticPr fontId="1"/>
  </si>
  <si>
    <t>Yｻｯｶｰ50</t>
    <phoneticPr fontId="1"/>
  </si>
  <si>
    <t>YSCC50</t>
    <phoneticPr fontId="1"/>
  </si>
  <si>
    <t>ｵﾌｻｲﾄﾞ50</t>
    <phoneticPr fontId="1"/>
  </si>
  <si>
    <t>横浜OB50</t>
    <rPh sb="0" eb="2">
      <t>ヨコハマ</t>
    </rPh>
    <phoneticPr fontId="1"/>
  </si>
  <si>
    <t>県庁ﾌﾆｯｸｽ</t>
    <rPh sb="0" eb="2">
      <t>ケンチョウ</t>
    </rPh>
    <phoneticPr fontId="1"/>
  </si>
  <si>
    <t>神奈川40ｼﾆｱ</t>
    <rPh sb="0" eb="3">
      <t>カナガワ</t>
    </rPh>
    <phoneticPr fontId="1"/>
  </si>
  <si>
    <t>いわさき54</t>
    <phoneticPr fontId="1"/>
  </si>
  <si>
    <t>dfb50</t>
    <phoneticPr fontId="1"/>
  </si>
  <si>
    <t>翠嵐ｸﾗﾌﾞ50</t>
    <rPh sb="0" eb="2">
      <t>スイラン</t>
    </rPh>
    <phoneticPr fontId="1"/>
  </si>
  <si>
    <t>かながわｸﾗﾌﾞ50</t>
    <phoneticPr fontId="1"/>
  </si>
  <si>
    <t>Jクラブ50</t>
    <phoneticPr fontId="1"/>
  </si>
  <si>
    <t>三春台50</t>
    <rPh sb="0" eb="3">
      <t>ミハルダイ</t>
    </rPh>
    <phoneticPr fontId="1"/>
  </si>
  <si>
    <t>緑ヶ丘50</t>
    <rPh sb="0" eb="3">
      <t>ミドリガオカ</t>
    </rPh>
    <phoneticPr fontId="1"/>
  </si>
  <si>
    <t>Kクラブ50</t>
    <phoneticPr fontId="1"/>
  </si>
  <si>
    <t>AS本牧</t>
    <rPh sb="2" eb="4">
      <t>ホンモク</t>
    </rPh>
    <phoneticPr fontId="1"/>
  </si>
  <si>
    <t>F・神工50</t>
    <rPh sb="2" eb="3">
      <t>カミ</t>
    </rPh>
    <rPh sb="3" eb="4">
      <t>コウ</t>
    </rPh>
    <phoneticPr fontId="1"/>
  </si>
  <si>
    <t>翠嵐ｸﾗﾌﾞ60</t>
    <rPh sb="0" eb="2">
      <t>スイラン</t>
    </rPh>
    <phoneticPr fontId="1"/>
  </si>
  <si>
    <t>Kクラブ60</t>
    <phoneticPr fontId="1"/>
  </si>
  <si>
    <t>いわさき60</t>
    <phoneticPr fontId="1"/>
  </si>
  <si>
    <t>dfb60</t>
    <phoneticPr fontId="1"/>
  </si>
  <si>
    <t>横浜OB60</t>
    <rPh sb="0" eb="2">
      <t>ヨコハマ</t>
    </rPh>
    <phoneticPr fontId="1"/>
  </si>
  <si>
    <t>神奈川60</t>
    <rPh sb="0" eb="3">
      <t>カナガワ</t>
    </rPh>
    <phoneticPr fontId="1"/>
  </si>
  <si>
    <t>Yｻｯｶｰ60</t>
    <phoneticPr fontId="1"/>
  </si>
  <si>
    <t>ｵﾌｻｲﾄﾞ60</t>
    <phoneticPr fontId="1"/>
  </si>
  <si>
    <t>ﾁﾝｸﾞ倶楽部</t>
    <rPh sb="4" eb="7">
      <t>クラブ</t>
    </rPh>
    <phoneticPr fontId="1"/>
  </si>
  <si>
    <t>順位</t>
    <rPh sb="0" eb="2">
      <t>ジュンイ</t>
    </rPh>
    <phoneticPr fontId="1"/>
  </si>
  <si>
    <t>第二回リーグ戦</t>
    <rPh sb="0" eb="1">
      <t>ダイ</t>
    </rPh>
    <rPh sb="1" eb="3">
      <t>ニカイ</t>
    </rPh>
    <rPh sb="6" eb="7">
      <t>セン</t>
    </rPh>
    <phoneticPr fontId="1"/>
  </si>
  <si>
    <t>横浜ｼﾆｱ</t>
    <rPh sb="0" eb="2">
      <t>ヨコハマ</t>
    </rPh>
    <phoneticPr fontId="1"/>
  </si>
  <si>
    <t>いわさき60</t>
    <phoneticPr fontId="1"/>
  </si>
  <si>
    <t>神奈川60</t>
    <rPh sb="0" eb="3">
      <t>カナガワ</t>
    </rPh>
    <phoneticPr fontId="1"/>
  </si>
  <si>
    <t>Yｻｯｶｰ60</t>
    <phoneticPr fontId="1"/>
  </si>
  <si>
    <t>翠嵐ｸﾗﾌﾞ60</t>
    <rPh sb="0" eb="2">
      <t>スイラン</t>
    </rPh>
    <phoneticPr fontId="1"/>
  </si>
  <si>
    <t>dfb60</t>
    <phoneticPr fontId="1"/>
  </si>
  <si>
    <t>横浜OB60</t>
    <rPh sb="0" eb="2">
      <t>ヨコハマ</t>
    </rPh>
    <phoneticPr fontId="1"/>
  </si>
  <si>
    <t>ｵﾌｻｲﾄﾞ60</t>
    <phoneticPr fontId="1"/>
  </si>
  <si>
    <t>Kｸﾗﾌﾞ60</t>
    <phoneticPr fontId="1"/>
  </si>
  <si>
    <t>第一回</t>
    <rPh sb="0" eb="1">
      <t>ダイ</t>
    </rPh>
    <rPh sb="1" eb="3">
      <t>イッカイ</t>
    </rPh>
    <phoneticPr fontId="1"/>
  </si>
  <si>
    <t>第二回</t>
    <rPh sb="0" eb="1">
      <t>ダイ</t>
    </rPh>
    <rPh sb="1" eb="2">
      <t>ニ</t>
    </rPh>
    <rPh sb="2" eb="3">
      <t>カイ</t>
    </rPh>
    <phoneticPr fontId="1"/>
  </si>
  <si>
    <t>2020（令和２）年度　　　over50（５０の部）　　　対戦表　【　９月２７日　】</t>
    <rPh sb="5" eb="7">
      <t>レイワ</t>
    </rPh>
    <rPh sb="9" eb="11">
      <t>ネンド</t>
    </rPh>
    <rPh sb="24" eb="25">
      <t>ブ</t>
    </rPh>
    <rPh sb="29" eb="31">
      <t>タイセン</t>
    </rPh>
    <rPh sb="31" eb="32">
      <t>ヒョウ</t>
    </rPh>
    <rPh sb="36" eb="37">
      <t>ツキ</t>
    </rPh>
    <rPh sb="39" eb="40">
      <t>ヒ</t>
    </rPh>
    <phoneticPr fontId="1"/>
  </si>
  <si>
    <t>2020（令和２）年度　　over40（4０の部）　　　対戦表　【　１０月３日　】</t>
    <rPh sb="5" eb="7">
      <t>レイワ</t>
    </rPh>
    <rPh sb="9" eb="11">
      <t>ネンド</t>
    </rPh>
    <rPh sb="23" eb="24">
      <t>ブ</t>
    </rPh>
    <rPh sb="28" eb="30">
      <t>タイセン</t>
    </rPh>
    <rPh sb="30" eb="31">
      <t>ヒョウ</t>
    </rPh>
    <rPh sb="36" eb="37">
      <t>ツキ</t>
    </rPh>
    <rPh sb="38" eb="39">
      <t>ヒ</t>
    </rPh>
    <phoneticPr fontId="1"/>
  </si>
  <si>
    <r>
      <t>2020（令和２）年度　over60（６０の部）　</t>
    </r>
    <r>
      <rPr>
        <b/>
        <sz val="12"/>
        <color theme="1"/>
        <rFont val="ＭＳ Ｐゴシック"/>
        <family val="3"/>
        <charset val="128"/>
        <scheme val="minor"/>
      </rPr>
      <t>対戦表　【　１０月２５日　】</t>
    </r>
    <phoneticPr fontId="1"/>
  </si>
  <si>
    <t>　A リーグ</t>
    <phoneticPr fontId="1"/>
  </si>
  <si>
    <t>　B リーグ</t>
    <phoneticPr fontId="1"/>
  </si>
  <si>
    <t>　C リーグ</t>
    <phoneticPr fontId="1"/>
  </si>
  <si>
    <t>　D リーグ</t>
    <phoneticPr fontId="1"/>
  </si>
  <si>
    <t>　E リーグ</t>
    <phoneticPr fontId="1"/>
  </si>
  <si>
    <t>　F リーグ</t>
    <phoneticPr fontId="1"/>
  </si>
  <si>
    <t>順位決定戦 （ over 40  )</t>
    <rPh sb="0" eb="2">
      <t>ジュンイ</t>
    </rPh>
    <rPh sb="2" eb="5">
      <t>ケッテイセン</t>
    </rPh>
    <phoneticPr fontId="1"/>
  </si>
  <si>
    <t>順位決定戦 （ over 50  )</t>
    <rPh sb="0" eb="2">
      <t>ジュンイ</t>
    </rPh>
    <rPh sb="2" eb="5">
      <t>ケッテイセン</t>
    </rPh>
    <phoneticPr fontId="1"/>
  </si>
  <si>
    <t>YSCC ５０</t>
    <phoneticPr fontId="1"/>
  </si>
  <si>
    <t>翠嵐クラブ ５０</t>
    <rPh sb="0" eb="2">
      <t>スイラン</t>
    </rPh>
    <phoneticPr fontId="1"/>
  </si>
  <si>
    <t>D２位</t>
    <rPh sb="2" eb="3">
      <t>イ</t>
    </rPh>
    <phoneticPr fontId="1"/>
  </si>
  <si>
    <t>E２位</t>
    <rPh sb="2" eb="3">
      <t>イ</t>
    </rPh>
    <phoneticPr fontId="1"/>
  </si>
  <si>
    <t>D１位</t>
    <rPh sb="2" eb="3">
      <t>イ</t>
    </rPh>
    <phoneticPr fontId="1"/>
  </si>
  <si>
    <t>E１位</t>
    <rPh sb="2" eb="3">
      <t>イ</t>
    </rPh>
    <phoneticPr fontId="1"/>
  </si>
  <si>
    <t xml:space="preserve"> Yサッカー５０</t>
    <phoneticPr fontId="1"/>
  </si>
  <si>
    <t xml:space="preserve"> 神工５０</t>
    <rPh sb="1" eb="2">
      <t>カミ</t>
    </rPh>
    <rPh sb="2" eb="3">
      <t>コウ</t>
    </rPh>
    <phoneticPr fontId="1"/>
  </si>
  <si>
    <t>緑が丘 ５０</t>
    <rPh sb="0" eb="1">
      <t>ミドリ</t>
    </rPh>
    <rPh sb="2" eb="3">
      <t>オカ</t>
    </rPh>
    <phoneticPr fontId="1"/>
  </si>
  <si>
    <t>F２位</t>
    <rPh sb="2" eb="3">
      <t>イ</t>
    </rPh>
    <phoneticPr fontId="1"/>
  </si>
  <si>
    <t>チング俱楽部５０</t>
    <rPh sb="3" eb="6">
      <t>クラブ</t>
    </rPh>
    <phoneticPr fontId="1"/>
  </si>
  <si>
    <t>F１位</t>
    <rPh sb="2" eb="3">
      <t>イ</t>
    </rPh>
    <phoneticPr fontId="1"/>
  </si>
  <si>
    <t>A１位</t>
    <rPh sb="2" eb="3">
      <t>イ</t>
    </rPh>
    <phoneticPr fontId="1"/>
  </si>
  <si>
    <t xml:space="preserve"> 横浜シニア</t>
    <rPh sb="1" eb="3">
      <t>ヨコハマ</t>
    </rPh>
    <phoneticPr fontId="1"/>
  </si>
  <si>
    <t>B１位</t>
    <rPh sb="2" eb="3">
      <t>イ</t>
    </rPh>
    <phoneticPr fontId="1"/>
  </si>
  <si>
    <t xml:space="preserve"> FC ニコニコ４０</t>
    <phoneticPr fontId="1"/>
  </si>
  <si>
    <t>A２位</t>
    <rPh sb="2" eb="3">
      <t>イ</t>
    </rPh>
    <phoneticPr fontId="1"/>
  </si>
  <si>
    <t>B２位</t>
    <rPh sb="2" eb="3">
      <t>イ</t>
    </rPh>
    <phoneticPr fontId="1"/>
  </si>
  <si>
    <t>C１位</t>
    <rPh sb="2" eb="3">
      <t>イ</t>
    </rPh>
    <phoneticPr fontId="1"/>
  </si>
  <si>
    <t>C２位</t>
    <rPh sb="2" eb="3">
      <t>イ</t>
    </rPh>
    <phoneticPr fontId="1"/>
  </si>
  <si>
    <t>11/14</t>
    <phoneticPr fontId="1"/>
  </si>
  <si>
    <t>11/28</t>
    <phoneticPr fontId="1"/>
  </si>
  <si>
    <t>12/20</t>
    <phoneticPr fontId="1"/>
  </si>
  <si>
    <t>1/17</t>
    <phoneticPr fontId="1"/>
  </si>
  <si>
    <t>1/16</t>
    <phoneticPr fontId="1"/>
  </si>
  <si>
    <t xml:space="preserve"> かながわクラブ</t>
    <phoneticPr fontId="1"/>
  </si>
  <si>
    <t xml:space="preserve"> 神奈川４０</t>
    <rPh sb="1" eb="4">
      <t>カナガワ</t>
    </rPh>
    <phoneticPr fontId="1"/>
  </si>
  <si>
    <t>③</t>
    <phoneticPr fontId="1"/>
  </si>
  <si>
    <t>2020（令和２）年度　　　over50（５０の部）　　　対戦表　【　１０月３１日終了　リーグ戦順位 確定　】</t>
    <rPh sb="5" eb="7">
      <t>レイワ</t>
    </rPh>
    <rPh sb="9" eb="11">
      <t>ネンド</t>
    </rPh>
    <rPh sb="24" eb="25">
      <t>ブ</t>
    </rPh>
    <rPh sb="29" eb="31">
      <t>タイセン</t>
    </rPh>
    <rPh sb="31" eb="32">
      <t>ヒョウ</t>
    </rPh>
    <rPh sb="37" eb="38">
      <t>ツキ</t>
    </rPh>
    <rPh sb="40" eb="41">
      <t>ヒ</t>
    </rPh>
    <rPh sb="41" eb="43">
      <t>シュウリョウ</t>
    </rPh>
    <rPh sb="47" eb="48">
      <t>セン</t>
    </rPh>
    <rPh sb="48" eb="50">
      <t>ジュンイ</t>
    </rPh>
    <rPh sb="51" eb="53">
      <t>カクテイ</t>
    </rPh>
    <phoneticPr fontId="1"/>
  </si>
  <si>
    <t>2020（令和２）年度　　over40（4０の部）　　　対戦表　【　１１月２１日　リーグ戦順位 確定】</t>
    <rPh sb="5" eb="7">
      <t>レイワ</t>
    </rPh>
    <rPh sb="9" eb="11">
      <t>ネンド</t>
    </rPh>
    <rPh sb="23" eb="24">
      <t>ブ</t>
    </rPh>
    <rPh sb="28" eb="30">
      <t>タイセン</t>
    </rPh>
    <rPh sb="30" eb="31">
      <t>ヒョウ</t>
    </rPh>
    <rPh sb="36" eb="37">
      <t>ツキ</t>
    </rPh>
    <rPh sb="39" eb="40">
      <t>ヒ</t>
    </rPh>
    <rPh sb="44" eb="45">
      <t>セン</t>
    </rPh>
    <rPh sb="45" eb="47">
      <t>ジュンイ</t>
    </rPh>
    <rPh sb="48" eb="50">
      <t>カクテイ</t>
    </rPh>
    <phoneticPr fontId="1"/>
  </si>
  <si>
    <t>YSCC40</t>
    <phoneticPr fontId="1"/>
  </si>
  <si>
    <t>ブリッツ横浜</t>
    <rPh sb="4" eb="6">
      <t>ヨコハマ</t>
    </rPh>
    <phoneticPr fontId="1"/>
  </si>
  <si>
    <t>第三回</t>
    <rPh sb="0" eb="1">
      <t>ダイ</t>
    </rPh>
    <rPh sb="1" eb="2">
      <t>サン</t>
    </rPh>
    <rPh sb="2" eb="3">
      <t>カイ</t>
    </rPh>
    <phoneticPr fontId="1"/>
  </si>
  <si>
    <t>F・神工40</t>
    <rPh sb="2" eb="3">
      <t>カミ</t>
    </rPh>
    <rPh sb="3" eb="4">
      <t>コウ</t>
    </rPh>
    <phoneticPr fontId="1"/>
  </si>
  <si>
    <t>1</t>
    <phoneticPr fontId="1"/>
  </si>
  <si>
    <t>2020（令和２）年度　over60（６０の部）対戦表　【７月４日第１回リーグ終了】</t>
    <rPh sb="33" eb="34">
      <t>ダイ</t>
    </rPh>
    <rPh sb="35" eb="36">
      <t>カイ</t>
    </rPh>
    <rPh sb="39" eb="41">
      <t>シュウリョウ</t>
    </rPh>
    <phoneticPr fontId="1"/>
  </si>
  <si>
    <t>2020（令和２）年度　over 60対戦表　【１０月２５日第２回リーグ終了】</t>
    <rPh sb="30" eb="31">
      <t>ダイ</t>
    </rPh>
    <rPh sb="32" eb="33">
      <t>カイ</t>
    </rPh>
    <rPh sb="36" eb="38">
      <t>シュウリョウ</t>
    </rPh>
    <phoneticPr fontId="1"/>
  </si>
  <si>
    <t>2020（令和２）年度　over 60対戦表　【１月１６日第３回リーグ】</t>
    <rPh sb="29" eb="30">
      <t>ダイ</t>
    </rPh>
    <rPh sb="31" eb="32">
      <t>カイ</t>
    </rPh>
    <phoneticPr fontId="1"/>
  </si>
  <si>
    <t>　２０２０（令和２年）度　　横浜市シニアマスターズ大会　対戦表　（リーグ戦・決勝トーナメント）　　　１月１７日版</t>
    <rPh sb="6" eb="8">
      <t>レイワ</t>
    </rPh>
    <rPh sb="9" eb="10">
      <t>ネン</t>
    </rPh>
    <rPh sb="11" eb="12">
      <t>ド</t>
    </rPh>
    <rPh sb="14" eb="17">
      <t>ヨコハマシ</t>
    </rPh>
    <rPh sb="25" eb="27">
      <t>タイカイ</t>
    </rPh>
    <rPh sb="28" eb="30">
      <t>タイセン</t>
    </rPh>
    <rPh sb="30" eb="31">
      <t>ヒョウ</t>
    </rPh>
    <rPh sb="36" eb="37">
      <t>セン</t>
    </rPh>
    <rPh sb="38" eb="40">
      <t>ケッショウ</t>
    </rPh>
    <rPh sb="51" eb="52">
      <t>ツキ</t>
    </rPh>
    <rPh sb="54" eb="55">
      <t>ヒ</t>
    </rPh>
    <rPh sb="55" eb="56">
      <t>ハン</t>
    </rPh>
    <phoneticPr fontId="1"/>
  </si>
  <si>
    <t>優勝</t>
  </si>
  <si>
    <t>YSCC４０</t>
    <phoneticPr fontId="1"/>
  </si>
  <si>
    <t>YSCC５０</t>
    <phoneticPr fontId="1"/>
  </si>
  <si>
    <t>順位決定戦 （ over 60  )</t>
    <rPh sb="0" eb="2">
      <t>ジュンイ</t>
    </rPh>
    <rPh sb="2" eb="5">
      <t>ケッテイセン</t>
    </rPh>
    <phoneticPr fontId="1"/>
  </si>
  <si>
    <t>優勝　横浜シニア</t>
    <rPh sb="0" eb="2">
      <t>ユウショウ</t>
    </rPh>
    <rPh sb="3" eb="5">
      <t>ヨコハマ</t>
    </rPh>
    <phoneticPr fontId="1"/>
  </si>
  <si>
    <t>いわさき ６０</t>
    <phoneticPr fontId="1"/>
  </si>
  <si>
    <t xml:space="preserve"> 横浜シニア ６０</t>
    <rPh sb="1" eb="3">
      <t>ヨコハマ</t>
    </rPh>
    <phoneticPr fontId="1"/>
  </si>
  <si>
    <t xml:space="preserve">   </t>
    <phoneticPr fontId="1"/>
  </si>
  <si>
    <t>　２０２０（令和２年）度　横浜市シニアマスターズ大会　対戦表　４０・５０決勝トーナメント・６０決勝戦　２月７日版</t>
    <rPh sb="6" eb="8">
      <t>レイワ</t>
    </rPh>
    <rPh sb="9" eb="10">
      <t>ネン</t>
    </rPh>
    <rPh sb="11" eb="12">
      <t>ド</t>
    </rPh>
    <rPh sb="13" eb="16">
      <t>ヨコハマシ</t>
    </rPh>
    <rPh sb="24" eb="26">
      <t>タイカイ</t>
    </rPh>
    <rPh sb="27" eb="29">
      <t>タイセン</t>
    </rPh>
    <rPh sb="29" eb="30">
      <t>ヒョウ</t>
    </rPh>
    <rPh sb="36" eb="38">
      <t>ケッショウ</t>
    </rPh>
    <rPh sb="52" eb="53">
      <t>ツキ</t>
    </rPh>
    <rPh sb="54" eb="55">
      <t>ヒ</t>
    </rPh>
    <rPh sb="55" eb="56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</si>
</sst>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rgb="FF7030A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darkGray"/>
    </fill>
    <fill>
      <patternFill patternType="solid">
        <fgColor rgb="FFFFFF00"/>
        <bgColor indexed="64"/>
      </patternFill>
    </fill>
    <fill>
      <patternFill patternType="darkGray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darkGray">
        <bgColor theme="5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rgb="FFEE7CD8"/>
        <bgColor indexed="64"/>
      </patternFill>
    </fill>
  </fills>
  <borders count="4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theme="1"/>
      </left>
      <right/>
      <top style="thick">
        <color rgb="FFFF0000"/>
      </top>
      <bottom/>
      <diagonal/>
    </border>
    <border>
      <left style="thick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2" borderId="5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2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3" fillId="3" borderId="3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shrinkToFit="1"/>
    </xf>
    <xf numFmtId="0" fontId="2" fillId="3" borderId="18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22" xfId="0" applyFont="1" applyFill="1" applyBorder="1">
      <alignment vertical="center"/>
    </xf>
    <xf numFmtId="0" fontId="3" fillId="3" borderId="3" xfId="0" applyFont="1" applyFill="1" applyBorder="1" applyAlignment="1">
      <alignment horizontal="left" vertical="center" shrinkToFit="1"/>
    </xf>
    <xf numFmtId="0" fontId="0" fillId="5" borderId="0" xfId="0" applyFill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2" fillId="6" borderId="3" xfId="0" applyFont="1" applyFill="1" applyBorder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shrinkToFit="1"/>
    </xf>
    <xf numFmtId="0" fontId="2" fillId="6" borderId="1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shrinkToFit="1"/>
    </xf>
    <xf numFmtId="0" fontId="3" fillId="7" borderId="5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6" xfId="0" applyFont="1" applyFill="1" applyBorder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20" xfId="0" applyFont="1" applyFill="1" applyBorder="1">
      <alignment vertical="center"/>
    </xf>
    <xf numFmtId="0" fontId="2" fillId="6" borderId="18" xfId="0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6" borderId="15" xfId="0" applyFont="1" applyFill="1" applyBorder="1">
      <alignment vertical="center"/>
    </xf>
    <xf numFmtId="0" fontId="2" fillId="6" borderId="16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3" fillId="6" borderId="23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6" borderId="21" xfId="0" applyFont="1" applyFill="1" applyBorder="1">
      <alignment vertical="center"/>
    </xf>
    <xf numFmtId="0" fontId="2" fillId="6" borderId="17" xfId="0" applyFont="1" applyFill="1" applyBorder="1">
      <alignment vertical="center"/>
    </xf>
    <xf numFmtId="0" fontId="4" fillId="6" borderId="0" xfId="0" applyFont="1" applyFill="1">
      <alignment vertical="center"/>
    </xf>
    <xf numFmtId="0" fontId="3" fillId="6" borderId="3" xfId="0" applyFont="1" applyFill="1" applyBorder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horizontal="center" vertical="center"/>
    </xf>
    <xf numFmtId="0" fontId="3" fillId="9" borderId="5" xfId="0" applyFont="1" applyFill="1" applyBorder="1">
      <alignment vertical="center"/>
    </xf>
    <xf numFmtId="0" fontId="3" fillId="9" borderId="7" xfId="0" applyFont="1" applyFill="1" applyBorder="1">
      <alignment vertical="center"/>
    </xf>
    <xf numFmtId="0" fontId="3" fillId="9" borderId="6" xfId="0" applyFont="1" applyFill="1" applyBorder="1">
      <alignment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0" xfId="0" applyFont="1" applyFill="1" applyBorder="1">
      <alignment vertical="center"/>
    </xf>
    <xf numFmtId="0" fontId="3" fillId="8" borderId="11" xfId="0" applyFont="1" applyFill="1" applyBorder="1">
      <alignment vertical="center"/>
    </xf>
    <xf numFmtId="0" fontId="3" fillId="8" borderId="20" xfId="0" applyFont="1" applyFill="1" applyBorder="1">
      <alignment vertical="center"/>
    </xf>
    <xf numFmtId="0" fontId="3" fillId="8" borderId="23" xfId="0" applyFont="1" applyFill="1" applyBorder="1">
      <alignment vertical="center"/>
    </xf>
    <xf numFmtId="0" fontId="3" fillId="8" borderId="9" xfId="0" applyFont="1" applyFill="1" applyBorder="1">
      <alignment vertical="center"/>
    </xf>
    <xf numFmtId="0" fontId="3" fillId="8" borderId="22" xfId="0" applyFont="1" applyFill="1" applyBorder="1">
      <alignment vertical="center"/>
    </xf>
    <xf numFmtId="0" fontId="4" fillId="8" borderId="0" xfId="0" applyFont="1" applyFill="1" applyBorder="1">
      <alignment vertical="center"/>
    </xf>
    <xf numFmtId="0" fontId="4" fillId="8" borderId="0" xfId="0" applyFont="1" applyFill="1">
      <alignment vertical="center"/>
    </xf>
    <xf numFmtId="0" fontId="0" fillId="8" borderId="4" xfId="0" applyFill="1" applyBorder="1">
      <alignment vertical="center"/>
    </xf>
    <xf numFmtId="0" fontId="0" fillId="8" borderId="0" xfId="0" applyFill="1">
      <alignment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 shrinkToFit="1"/>
    </xf>
    <xf numFmtId="0" fontId="5" fillId="8" borderId="3" xfId="0" applyFont="1" applyFill="1" applyBorder="1" applyAlignment="1">
      <alignment horizontal="center" vertical="center"/>
    </xf>
    <xf numFmtId="0" fontId="5" fillId="9" borderId="5" xfId="0" applyFont="1" applyFill="1" applyBorder="1">
      <alignment vertical="center"/>
    </xf>
    <xf numFmtId="0" fontId="5" fillId="9" borderId="7" xfId="0" applyFont="1" applyFill="1" applyBorder="1">
      <alignment vertical="center"/>
    </xf>
    <xf numFmtId="0" fontId="5" fillId="9" borderId="6" xfId="0" applyFont="1" applyFill="1" applyBorder="1">
      <alignment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0" xfId="0" applyFont="1" applyFill="1" applyBorder="1">
      <alignment vertical="center"/>
    </xf>
    <xf numFmtId="0" fontId="5" fillId="8" borderId="11" xfId="0" applyFont="1" applyFill="1" applyBorder="1">
      <alignment vertical="center"/>
    </xf>
    <xf numFmtId="0" fontId="5" fillId="8" borderId="20" xfId="0" applyFont="1" applyFill="1" applyBorder="1">
      <alignment vertical="center"/>
    </xf>
    <xf numFmtId="0" fontId="5" fillId="8" borderId="23" xfId="0" applyFont="1" applyFill="1" applyBorder="1">
      <alignment vertical="center"/>
    </xf>
    <xf numFmtId="0" fontId="5" fillId="8" borderId="9" xfId="0" applyFont="1" applyFill="1" applyBorder="1">
      <alignment vertical="center"/>
    </xf>
    <xf numFmtId="0" fontId="5" fillId="8" borderId="22" xfId="0" applyFont="1" applyFill="1" applyBorder="1">
      <alignment vertical="center"/>
    </xf>
    <xf numFmtId="0" fontId="6" fillId="8" borderId="0" xfId="0" applyFont="1" applyFill="1" applyBorder="1">
      <alignment vertical="center"/>
    </xf>
    <xf numFmtId="0" fontId="6" fillId="8" borderId="0" xfId="0" applyFont="1" applyFill="1">
      <alignment vertical="center"/>
    </xf>
    <xf numFmtId="0" fontId="6" fillId="8" borderId="4" xfId="0" applyFont="1" applyFill="1" applyBorder="1">
      <alignment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 shrinkToFit="1"/>
    </xf>
    <xf numFmtId="0" fontId="12" fillId="8" borderId="1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>
      <alignment vertical="center"/>
    </xf>
    <xf numFmtId="0" fontId="2" fillId="7" borderId="7" xfId="0" applyFont="1" applyFill="1" applyBorder="1">
      <alignment vertical="center"/>
    </xf>
    <xf numFmtId="0" fontId="2" fillId="7" borderId="6" xfId="0" applyFont="1" applyFill="1" applyBorder="1">
      <alignment vertical="center"/>
    </xf>
    <xf numFmtId="0" fontId="7" fillId="8" borderId="18" xfId="0" applyFont="1" applyFill="1" applyBorder="1">
      <alignment vertical="center"/>
    </xf>
    <xf numFmtId="0" fontId="7" fillId="8" borderId="15" xfId="0" applyFont="1" applyFill="1" applyBorder="1">
      <alignment vertical="center"/>
    </xf>
    <xf numFmtId="0" fontId="7" fillId="8" borderId="17" xfId="0" applyFont="1" applyFill="1" applyBorder="1">
      <alignment vertical="center"/>
    </xf>
    <xf numFmtId="0" fontId="7" fillId="0" borderId="18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7" xfId="0" applyFont="1" applyBorder="1">
      <alignment vertical="center"/>
    </xf>
    <xf numFmtId="0" fontId="14" fillId="3" borderId="18" xfId="0" applyFont="1" applyFill="1" applyBorder="1">
      <alignment vertical="center"/>
    </xf>
    <xf numFmtId="0" fontId="14" fillId="3" borderId="15" xfId="0" applyFont="1" applyFill="1" applyBorder="1">
      <alignment vertical="center"/>
    </xf>
    <xf numFmtId="0" fontId="14" fillId="3" borderId="17" xfId="0" applyFont="1" applyFill="1" applyBorder="1">
      <alignment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3" xfId="0" applyFont="1" applyFill="1" applyBorder="1">
      <alignment vertical="center"/>
    </xf>
    <xf numFmtId="0" fontId="15" fillId="10" borderId="3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11" borderId="0" xfId="0" applyFont="1" applyFill="1">
      <alignment vertical="center"/>
    </xf>
    <xf numFmtId="0" fontId="0" fillId="11" borderId="0" xfId="0" applyFill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7" fillId="5" borderId="0" xfId="0" applyFont="1" applyFill="1" applyBorder="1">
      <alignment vertical="center"/>
    </xf>
    <xf numFmtId="0" fontId="3" fillId="12" borderId="0" xfId="0" applyFont="1" applyFill="1" applyBorder="1">
      <alignment vertical="center"/>
    </xf>
    <xf numFmtId="0" fontId="18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56" fontId="19" fillId="0" borderId="0" xfId="0" quotePrefix="1" applyNumberFormat="1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8" fillId="3" borderId="2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8" fillId="6" borderId="2" xfId="0" applyFont="1" applyFill="1" applyBorder="1">
      <alignment vertical="center"/>
    </xf>
    <xf numFmtId="0" fontId="2" fillId="6" borderId="5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vertical="center" shrinkToFit="1"/>
    </xf>
    <xf numFmtId="0" fontId="2" fillId="6" borderId="6" xfId="0" applyFont="1" applyFill="1" applyBorder="1" applyAlignment="1">
      <alignment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vertical="center" shrinkToFit="1"/>
    </xf>
    <xf numFmtId="0" fontId="3" fillId="6" borderId="6" xfId="0" applyFont="1" applyFill="1" applyBorder="1" applyAlignment="1">
      <alignment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20" fillId="8" borderId="0" xfId="0" applyFont="1" applyFill="1" applyBorder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11" xfId="0" applyBorder="1" applyAlignment="1">
      <alignment vertical="center"/>
    </xf>
    <xf numFmtId="56" fontId="0" fillId="0" borderId="0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8" fillId="3" borderId="2" xfId="0" applyFont="1" applyFill="1" applyBorder="1" applyAlignment="1">
      <alignment vertical="center"/>
    </xf>
    <xf numFmtId="0" fontId="8" fillId="13" borderId="0" xfId="0" applyFont="1" applyFill="1">
      <alignment vertical="center"/>
    </xf>
    <xf numFmtId="0" fontId="0" fillId="13" borderId="0" xfId="0" applyFill="1">
      <alignment vertical="center"/>
    </xf>
    <xf numFmtId="0" fontId="0" fillId="0" borderId="41" xfId="0" applyBorder="1">
      <alignment vertical="center"/>
    </xf>
    <xf numFmtId="0" fontId="0" fillId="0" borderId="2" xfId="0" applyBorder="1">
      <alignment vertical="center"/>
    </xf>
    <xf numFmtId="0" fontId="0" fillId="0" borderId="43" xfId="0" applyBorder="1">
      <alignment vertical="center"/>
    </xf>
    <xf numFmtId="0" fontId="19" fillId="0" borderId="37" xfId="0" applyFont="1" applyBorder="1">
      <alignment vertical="center"/>
    </xf>
    <xf numFmtId="0" fontId="19" fillId="0" borderId="42" xfId="0" applyFont="1" applyBorder="1">
      <alignment vertical="center"/>
    </xf>
    <xf numFmtId="0" fontId="23" fillId="0" borderId="0" xfId="0" applyFont="1">
      <alignment vertical="center"/>
    </xf>
    <xf numFmtId="0" fontId="20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7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"/>
  <sheetViews>
    <sheetView view="pageBreakPreview" topLeftCell="A7" zoomScale="60" zoomScaleNormal="100" workbookViewId="0">
      <selection activeCell="Z36" sqref="Z36"/>
    </sheetView>
  </sheetViews>
  <sheetFormatPr defaultRowHeight="13.5" x14ac:dyDescent="0.15"/>
  <cols>
    <col min="1" max="1" width="3.125" customWidth="1"/>
    <col min="2" max="2" width="13.625" customWidth="1"/>
    <col min="3" max="20" width="3.875" customWidth="1"/>
    <col min="21" max="25" width="5.625" customWidth="1"/>
  </cols>
  <sheetData>
    <row r="1" spans="1:27" ht="34.5" customHeight="1" thickBot="1" x14ac:dyDescent="0.2">
      <c r="B1" s="260" t="s">
        <v>63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51"/>
      <c r="V1" s="51"/>
      <c r="W1" s="51"/>
      <c r="X1" s="51"/>
      <c r="Y1" s="51"/>
    </row>
    <row r="2" spans="1:27" ht="30" customHeight="1" thickTop="1" thickBot="1" x14ac:dyDescent="0.2">
      <c r="A2" s="1"/>
      <c r="B2" s="52"/>
      <c r="C2" s="261" t="s">
        <v>7</v>
      </c>
      <c r="D2" s="262"/>
      <c r="E2" s="263"/>
      <c r="F2" s="261" t="s">
        <v>4</v>
      </c>
      <c r="G2" s="264"/>
      <c r="H2" s="265"/>
      <c r="I2" s="261" t="s">
        <v>8</v>
      </c>
      <c r="J2" s="264"/>
      <c r="K2" s="265"/>
      <c r="L2" s="261" t="s">
        <v>9</v>
      </c>
      <c r="M2" s="264"/>
      <c r="N2" s="265"/>
      <c r="O2" s="261" t="s">
        <v>10</v>
      </c>
      <c r="P2" s="264"/>
      <c r="Q2" s="265"/>
      <c r="R2" s="261" t="s">
        <v>11</v>
      </c>
      <c r="S2" s="262"/>
      <c r="T2" s="263"/>
      <c r="U2" s="53" t="s">
        <v>3</v>
      </c>
      <c r="V2" s="54" t="s">
        <v>0</v>
      </c>
      <c r="W2" s="54" t="s">
        <v>1</v>
      </c>
      <c r="X2" s="55" t="s">
        <v>2</v>
      </c>
      <c r="Y2" s="56" t="s">
        <v>49</v>
      </c>
    </row>
    <row r="3" spans="1:27" ht="30" customHeight="1" thickTop="1" thickBot="1" x14ac:dyDescent="0.2">
      <c r="A3" s="1"/>
      <c r="B3" s="57" t="str">
        <f>C2</f>
        <v>横浜OB40</v>
      </c>
      <c r="C3" s="58"/>
      <c r="D3" s="59"/>
      <c r="E3" s="60"/>
      <c r="F3" s="61">
        <v>0</v>
      </c>
      <c r="G3" s="62" t="str">
        <f>IF(OR(F3="",H3=""),"",IF(F3=H3,"△",IF(F3&gt;H3,"○","●")))</f>
        <v>●</v>
      </c>
      <c r="H3" s="63">
        <v>7</v>
      </c>
      <c r="I3" s="61"/>
      <c r="J3" s="62" t="str">
        <f>IF(OR(I3="",K3=""),"",IF(I3=K3,"△",IF(I3&gt;K3,"○","●")))</f>
        <v/>
      </c>
      <c r="K3" s="63"/>
      <c r="L3" s="61">
        <v>3</v>
      </c>
      <c r="M3" s="62" t="str">
        <f>IF(OR(L3="",N3=""),"",IF(L3=N3,"△",IF(L3&gt;N3,"○","●")))</f>
        <v>○</v>
      </c>
      <c r="N3" s="63">
        <v>1</v>
      </c>
      <c r="O3" s="61">
        <v>1</v>
      </c>
      <c r="P3" s="62" t="str">
        <f>IF(OR(O3="",Q3=""),"",IF(O3=Q3,"△",IF(O3&gt;Q3,"○","●")))</f>
        <v>○</v>
      </c>
      <c r="Q3" s="63">
        <v>0</v>
      </c>
      <c r="R3" s="61">
        <v>1</v>
      </c>
      <c r="S3" s="62" t="str">
        <f>IF(OR(R3="",T3=""),"",IF(R3=T3,"△",IF(R3&gt;T3,"○","●")))</f>
        <v>●</v>
      </c>
      <c r="T3" s="63">
        <v>2</v>
      </c>
      <c r="U3" s="64">
        <f>COUNTIF(C3:T3,"○")*3+COUNTIF(C3:T3,"△")</f>
        <v>6</v>
      </c>
      <c r="V3" s="65">
        <f>SUM(C3,F3,I3,L3,O3,R3)</f>
        <v>5</v>
      </c>
      <c r="W3" s="66">
        <f>SUM(E3,H3,K3,N3,Q3,T3)</f>
        <v>10</v>
      </c>
      <c r="X3" s="67">
        <f>V3-W3</f>
        <v>-5</v>
      </c>
      <c r="Y3" s="68"/>
    </row>
    <row r="4" spans="1:27" ht="30" customHeight="1" thickTop="1" thickBot="1" x14ac:dyDescent="0.2">
      <c r="A4" s="1"/>
      <c r="B4" s="57" t="str">
        <f>F2</f>
        <v>横浜シニア</v>
      </c>
      <c r="C4" s="61">
        <f>IF(OR(H3=""),"",H3)</f>
        <v>7</v>
      </c>
      <c r="D4" s="62" t="str">
        <f>IF(OR(C4="",E4=""),"",IF(C4=E4,"△",IF(C4&gt;E4,"○","●")))</f>
        <v>○</v>
      </c>
      <c r="E4" s="63">
        <f>IF(OR(F3=""),"",F3)</f>
        <v>0</v>
      </c>
      <c r="F4" s="58"/>
      <c r="G4" s="59"/>
      <c r="H4" s="60"/>
      <c r="I4" s="61">
        <v>3</v>
      </c>
      <c r="J4" s="62" t="str">
        <f>IF(OR(I4="",K4=""),"",IF(I4=K4,"△",IF(I4&gt;K4,"○","●")))</f>
        <v>○</v>
      </c>
      <c r="K4" s="63">
        <v>1</v>
      </c>
      <c r="L4" s="61">
        <v>9</v>
      </c>
      <c r="M4" s="62" t="str">
        <f>IF(OR(L4="",N4=""),"",IF(L4=N4,"△",IF(L4&gt;N4,"○","●")))</f>
        <v>○</v>
      </c>
      <c r="N4" s="63">
        <v>0</v>
      </c>
      <c r="O4" s="61">
        <v>13</v>
      </c>
      <c r="P4" s="62" t="str">
        <f>IF(OR(O4="",Q4=""),"",IF(O4=Q4,"△",IF(O4&gt;Q4,"○","●")))</f>
        <v>○</v>
      </c>
      <c r="Q4" s="63">
        <v>0</v>
      </c>
      <c r="R4" s="61">
        <v>0</v>
      </c>
      <c r="S4" s="62" t="str">
        <f>IF(OR(R4="",T4=""),"",IF(R4=T4,"△",IF(R4&gt;T4,"○","●")))</f>
        <v>●</v>
      </c>
      <c r="T4" s="63">
        <v>1</v>
      </c>
      <c r="U4" s="64">
        <f t="shared" ref="U4:U8" si="0">COUNTIF(C4:T4,"○")*3+COUNTIF(C4:T4,"△")</f>
        <v>12</v>
      </c>
      <c r="V4" s="65">
        <f t="shared" ref="V4:V8" si="1">SUM(C4,F4,I4,L4,O4,R4)</f>
        <v>32</v>
      </c>
      <c r="W4" s="66">
        <f t="shared" ref="W4:W8" si="2">SUM(E4,H4,K4,N4,Q4,T4)</f>
        <v>2</v>
      </c>
      <c r="X4" s="67">
        <f t="shared" ref="X4:X8" si="3">V4-W4</f>
        <v>30</v>
      </c>
      <c r="Y4" s="69"/>
    </row>
    <row r="5" spans="1:27" ht="30" customHeight="1" thickTop="1" thickBot="1" x14ac:dyDescent="0.2">
      <c r="A5" s="1"/>
      <c r="B5" s="57" t="str">
        <f>I2</f>
        <v>YSCC40</v>
      </c>
      <c r="C5" s="61" t="str">
        <f>IF(OR(K3=""),"",K3)</f>
        <v/>
      </c>
      <c r="D5" s="62" t="str">
        <f t="shared" ref="D5:D8" si="4">IF(OR(C5="",E5=""),"",IF(C5=E5,"△",IF(C5&gt;E5,"○","●")))</f>
        <v/>
      </c>
      <c r="E5" s="63" t="str">
        <f>IF(OR(I3=""),"",I3)</f>
        <v/>
      </c>
      <c r="F5" s="61">
        <f>IF(OR(K4=""),"",K4)</f>
        <v>1</v>
      </c>
      <c r="G5" s="62" t="str">
        <f>IF(OR(F5="",H5=""),"",IF(F5=H5,"△",IF(F5&gt;H5,"○","●")))</f>
        <v>●</v>
      </c>
      <c r="H5" s="63">
        <f>IF(OR(I4=""),"",I4)</f>
        <v>3</v>
      </c>
      <c r="I5" s="58"/>
      <c r="J5" s="59"/>
      <c r="K5" s="60"/>
      <c r="L5" s="61">
        <v>6</v>
      </c>
      <c r="M5" s="62" t="str">
        <f>IF(OR(L5="",N5=""),"",IF(L5=N5,"△",IF(L5&gt;N5,"○","●")))</f>
        <v>○</v>
      </c>
      <c r="N5" s="63">
        <v>1</v>
      </c>
      <c r="O5" s="61">
        <v>6</v>
      </c>
      <c r="P5" s="62" t="str">
        <f>IF(OR(O5="",Q5=""),"",IF(O5=Q5,"△",IF(O5&gt;Q5,"○","●")))</f>
        <v>○</v>
      </c>
      <c r="Q5" s="63">
        <v>0</v>
      </c>
      <c r="R5" s="61">
        <v>2</v>
      </c>
      <c r="S5" s="62" t="str">
        <f>IF(OR(R5="",T5=""),"",IF(R5=T5,"△",IF(R5&gt;T5,"○","●")))</f>
        <v>○</v>
      </c>
      <c r="T5" s="63">
        <v>1</v>
      </c>
      <c r="U5" s="64">
        <f t="shared" si="0"/>
        <v>9</v>
      </c>
      <c r="V5" s="65">
        <f t="shared" si="1"/>
        <v>15</v>
      </c>
      <c r="W5" s="66">
        <f t="shared" si="2"/>
        <v>5</v>
      </c>
      <c r="X5" s="67">
        <f t="shared" si="3"/>
        <v>10</v>
      </c>
      <c r="Y5" s="70"/>
      <c r="AA5" s="90"/>
    </row>
    <row r="6" spans="1:27" ht="30" customHeight="1" thickTop="1" thickBot="1" x14ac:dyDescent="0.2">
      <c r="A6" s="1"/>
      <c r="B6" s="57" t="str">
        <f>L2</f>
        <v>オフサイド40</v>
      </c>
      <c r="C6" s="61">
        <f>IF(OR(N3=""),"",N3)</f>
        <v>1</v>
      </c>
      <c r="D6" s="62" t="str">
        <f t="shared" si="4"/>
        <v>●</v>
      </c>
      <c r="E6" s="63">
        <f>IF(OR(L3=""),"",L3)</f>
        <v>3</v>
      </c>
      <c r="F6" s="61">
        <f>IF(OR(N4=""),"",N4)</f>
        <v>0</v>
      </c>
      <c r="G6" s="62" t="str">
        <f>IF(OR(F6="",H6=""),"",IF(F6=H6,"△",IF(F6&gt;H6,"○","●")))</f>
        <v>●</v>
      </c>
      <c r="H6" s="63">
        <f>IF(OR(L4=""),"",L4)</f>
        <v>9</v>
      </c>
      <c r="I6" s="61">
        <f>IF(OR(N5=""),"",N5)</f>
        <v>1</v>
      </c>
      <c r="J6" s="62" t="str">
        <f>IF(OR(I6="",K6=""),"",IF(I6=K6,"△",IF(I6&gt;K6,"○","●")))</f>
        <v>●</v>
      </c>
      <c r="K6" s="63">
        <f>IF(OR(L5=""),"",L5)</f>
        <v>6</v>
      </c>
      <c r="L6" s="58"/>
      <c r="M6" s="59"/>
      <c r="N6" s="60"/>
      <c r="O6" s="61">
        <v>3</v>
      </c>
      <c r="P6" s="62" t="str">
        <f>IF(OR(O6="",Q6=""),"",IF(O6=Q6,"△",IF(O6&gt;Q6,"○","●")))</f>
        <v>○</v>
      </c>
      <c r="Q6" s="63">
        <v>1</v>
      </c>
      <c r="R6" s="61">
        <v>0</v>
      </c>
      <c r="S6" s="62" t="str">
        <f>IF(OR(R6="",T6=""),"",IF(R6=T6,"△",IF(R6&gt;T6,"○","●")))</f>
        <v>●</v>
      </c>
      <c r="T6" s="63">
        <v>2</v>
      </c>
      <c r="U6" s="64">
        <f t="shared" si="0"/>
        <v>3</v>
      </c>
      <c r="V6" s="65">
        <f t="shared" si="1"/>
        <v>5</v>
      </c>
      <c r="W6" s="66">
        <f t="shared" si="2"/>
        <v>21</v>
      </c>
      <c r="X6" s="67">
        <f t="shared" si="3"/>
        <v>-16</v>
      </c>
      <c r="Y6" s="71"/>
    </row>
    <row r="7" spans="1:27" ht="30" customHeight="1" thickTop="1" thickBot="1" x14ac:dyDescent="0.2">
      <c r="A7" s="1"/>
      <c r="B7" s="57" t="str">
        <f>O2</f>
        <v>緑ヶ丘クラブ</v>
      </c>
      <c r="C7" s="61">
        <f>IF(OR(Q3=""),"",Q3)</f>
        <v>0</v>
      </c>
      <c r="D7" s="62" t="str">
        <f t="shared" si="4"/>
        <v>●</v>
      </c>
      <c r="E7" s="63">
        <f>IF(OR(O3=""),"",O3)</f>
        <v>1</v>
      </c>
      <c r="F7" s="61">
        <f>IF(OR(Q4=""),"",Q4)</f>
        <v>0</v>
      </c>
      <c r="G7" s="62" t="str">
        <f>IF(OR(F7="",H7=""),"",IF(F7=H7,"△",IF(F7&gt;H7,"○","●")))</f>
        <v>●</v>
      </c>
      <c r="H7" s="63">
        <f>IF(OR(O4=""),"",O4)</f>
        <v>13</v>
      </c>
      <c r="I7" s="61">
        <f>IF(OR(Q5=""),"",Q5)</f>
        <v>0</v>
      </c>
      <c r="J7" s="62" t="str">
        <f>IF(OR(I7="",K7=""),"",IF(I7=K7,"△",IF(I7&gt;K7,"○","●")))</f>
        <v>●</v>
      </c>
      <c r="K7" s="63">
        <f>IF(OR(O5=""),"",O5)</f>
        <v>6</v>
      </c>
      <c r="L7" s="61">
        <f>IF(OR(Q6=""),"",Q6)</f>
        <v>1</v>
      </c>
      <c r="M7" s="62" t="str">
        <f>IF(OR(L7="",N7=""),"",IF(L7=N7,"△",IF(L7&gt;N7,"○","●")))</f>
        <v>●</v>
      </c>
      <c r="N7" s="63">
        <f>IF(OR(O6=""),"",O6)</f>
        <v>3</v>
      </c>
      <c r="O7" s="58"/>
      <c r="P7" s="59"/>
      <c r="Q7" s="60"/>
      <c r="R7" s="61"/>
      <c r="S7" s="62" t="str">
        <f>IF(OR(R7="",T7=""),"",IF(R7=T7,"△",IF(R7&gt;T7,"○","●")))</f>
        <v/>
      </c>
      <c r="T7" s="63"/>
      <c r="U7" s="64">
        <f t="shared" si="0"/>
        <v>0</v>
      </c>
      <c r="V7" s="65">
        <f t="shared" si="1"/>
        <v>1</v>
      </c>
      <c r="W7" s="66">
        <f t="shared" si="2"/>
        <v>23</v>
      </c>
      <c r="X7" s="67">
        <f t="shared" si="3"/>
        <v>-22</v>
      </c>
      <c r="Y7" s="69"/>
    </row>
    <row r="8" spans="1:27" ht="30" customHeight="1" thickTop="1" thickBot="1" x14ac:dyDescent="0.2">
      <c r="A8" s="1"/>
      <c r="B8" s="57" t="str">
        <f>R2</f>
        <v>Ｋクラブ40</v>
      </c>
      <c r="C8" s="61">
        <f>IF(OR(T3=""),"",T3)</f>
        <v>2</v>
      </c>
      <c r="D8" s="62" t="str">
        <f t="shared" si="4"/>
        <v>○</v>
      </c>
      <c r="E8" s="63">
        <f>IF(OR(R3=""),"",R3)</f>
        <v>1</v>
      </c>
      <c r="F8" s="61">
        <f>IF(OR(T4=""),"",T4)</f>
        <v>1</v>
      </c>
      <c r="G8" s="62" t="str">
        <f>IF(OR(F8="",H8=""),"",IF(F8=H8,"△",IF(F8&gt;H8,"○","●")))</f>
        <v>○</v>
      </c>
      <c r="H8" s="63">
        <f>IF(OR(R4=""),"",R4)</f>
        <v>0</v>
      </c>
      <c r="I8" s="61">
        <f>IF(OR(T5=""),"",T5)</f>
        <v>1</v>
      </c>
      <c r="J8" s="62" t="str">
        <f>IF(OR(I8="",K8=""),"",IF(I8=K8,"△",IF(I8&gt;K8,"○","●")))</f>
        <v>●</v>
      </c>
      <c r="K8" s="63">
        <f>IF(OR(R5=""),"",R5)</f>
        <v>2</v>
      </c>
      <c r="L8" s="61">
        <f>IF(OR(T6=""),"",T6)</f>
        <v>2</v>
      </c>
      <c r="M8" s="62" t="str">
        <f>IF(OR(L8="",N8=""),"",IF(L8=N8,"△",IF(L8&gt;N8,"○","●")))</f>
        <v>○</v>
      </c>
      <c r="N8" s="63">
        <f>IF(OR(R6=""),"",R6)</f>
        <v>0</v>
      </c>
      <c r="O8" s="61" t="str">
        <f>IF(OR(T7=""),"",T7)</f>
        <v/>
      </c>
      <c r="P8" s="62" t="str">
        <f>IF(OR(O8="",Q8=""),"",IF(O8=Q8,"△",IF(O8&gt;Q8,"○","●")))</f>
        <v/>
      </c>
      <c r="Q8" s="63" t="str">
        <f>IF(OR(R7=""),"",R7)</f>
        <v/>
      </c>
      <c r="R8" s="58"/>
      <c r="S8" s="59"/>
      <c r="T8" s="60"/>
      <c r="U8" s="72">
        <f t="shared" si="0"/>
        <v>9</v>
      </c>
      <c r="V8" s="73">
        <f t="shared" si="1"/>
        <v>6</v>
      </c>
      <c r="W8" s="73">
        <f t="shared" si="2"/>
        <v>3</v>
      </c>
      <c r="X8" s="74">
        <f t="shared" si="3"/>
        <v>3</v>
      </c>
      <c r="Y8" s="75"/>
    </row>
    <row r="9" spans="1:27" ht="14.25" thickTop="1" x14ac:dyDescent="0.1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78"/>
    </row>
    <row r="10" spans="1:27" ht="14.25" thickBot="1" x14ac:dyDescent="0.2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9"/>
    </row>
    <row r="11" spans="1:27" ht="30" customHeight="1" thickTop="1" thickBot="1" x14ac:dyDescent="0.2">
      <c r="A11" s="1"/>
      <c r="B11" s="80"/>
      <c r="C11" s="266" t="s">
        <v>12</v>
      </c>
      <c r="D11" s="267"/>
      <c r="E11" s="268"/>
      <c r="F11" s="266" t="s">
        <v>13</v>
      </c>
      <c r="G11" s="269"/>
      <c r="H11" s="270"/>
      <c r="I11" s="266" t="s">
        <v>14</v>
      </c>
      <c r="J11" s="269"/>
      <c r="K11" s="270"/>
      <c r="L11" s="266" t="s">
        <v>15</v>
      </c>
      <c r="M11" s="269"/>
      <c r="N11" s="270"/>
      <c r="O11" s="266" t="s">
        <v>16</v>
      </c>
      <c r="P11" s="269"/>
      <c r="Q11" s="270"/>
      <c r="R11" s="266" t="s">
        <v>17</v>
      </c>
      <c r="S11" s="267"/>
      <c r="T11" s="268"/>
      <c r="U11" s="81" t="s">
        <v>3</v>
      </c>
      <c r="V11" s="82" t="s">
        <v>0</v>
      </c>
      <c r="W11" s="82" t="s">
        <v>1</v>
      </c>
      <c r="X11" s="83" t="s">
        <v>2</v>
      </c>
      <c r="Y11" s="56" t="s">
        <v>49</v>
      </c>
    </row>
    <row r="12" spans="1:27" ht="30" customHeight="1" thickTop="1" thickBot="1" x14ac:dyDescent="0.2">
      <c r="B12" s="57" t="str">
        <f>C11</f>
        <v>Jクラブ40</v>
      </c>
      <c r="C12" s="58"/>
      <c r="D12" s="59"/>
      <c r="E12" s="60"/>
      <c r="F12" s="61">
        <v>2</v>
      </c>
      <c r="G12" s="62" t="str">
        <f>IF(OR(F12="",H12=""),"",IF(F12=H12,"△",IF(F12&gt;H12,"○","●")))</f>
        <v>△</v>
      </c>
      <c r="H12" s="63">
        <v>2</v>
      </c>
      <c r="I12" s="61">
        <v>1</v>
      </c>
      <c r="J12" s="62" t="str">
        <f>IF(OR(I12="",K12=""),"",IF(I12=K12,"△",IF(I12&gt;K12,"○","●")))</f>
        <v>○</v>
      </c>
      <c r="K12" s="63">
        <v>0</v>
      </c>
      <c r="L12" s="61">
        <v>3</v>
      </c>
      <c r="M12" s="62" t="str">
        <f>IF(OR(L12="",N12=""),"",IF(L12=N12,"△",IF(L12&gt;N12,"○","●")))</f>
        <v>○</v>
      </c>
      <c r="N12" s="63">
        <v>1</v>
      </c>
      <c r="O12" s="61">
        <v>0</v>
      </c>
      <c r="P12" s="62" t="str">
        <f>IF(OR(O12="",Q12=""),"",IF(O12=Q12,"△",IF(O12&gt;Q12,"○","●")))</f>
        <v>●</v>
      </c>
      <c r="Q12" s="63">
        <v>1</v>
      </c>
      <c r="R12" s="61"/>
      <c r="S12" s="62" t="str">
        <f>IF(OR(R12="",T12=""),"",IF(R12=T12,"△",IF(R12&gt;T12,"○","●")))</f>
        <v/>
      </c>
      <c r="T12" s="63"/>
      <c r="U12" s="64">
        <f>COUNTIF(C12:T12,"○")*3+COUNTIF(C12:T12,"△")</f>
        <v>7</v>
      </c>
      <c r="V12" s="65">
        <f>SUM(C12,F12,I12,L12,O12,R12)</f>
        <v>6</v>
      </c>
      <c r="W12" s="66">
        <f>SUM(E12,H12,K12,N12,Q12,T12)</f>
        <v>4</v>
      </c>
      <c r="X12" s="67">
        <f>V12-W12</f>
        <v>2</v>
      </c>
      <c r="Y12" s="84"/>
    </row>
    <row r="13" spans="1:27" ht="30" customHeight="1" thickTop="1" thickBot="1" x14ac:dyDescent="0.2">
      <c r="B13" s="57" t="str">
        <f>F11</f>
        <v>神工OB40</v>
      </c>
      <c r="C13" s="61">
        <f>IF(OR(H12=""),"",H12)</f>
        <v>2</v>
      </c>
      <c r="D13" s="62" t="str">
        <f>IF(OR(C13="",E13=""),"",IF(C13=E13,"△",IF(C13&gt;E13,"○","●")))</f>
        <v>△</v>
      </c>
      <c r="E13" s="63">
        <f>IF(OR(F12=""),"",F12)</f>
        <v>2</v>
      </c>
      <c r="F13" s="85"/>
      <c r="G13" s="86"/>
      <c r="H13" s="87"/>
      <c r="I13" s="61">
        <v>1</v>
      </c>
      <c r="J13" s="62" t="str">
        <f>IF(OR(I13="",K13=""),"",IF(I13=K13,"△",IF(I13&gt;K13,"○","●")))</f>
        <v>○</v>
      </c>
      <c r="K13" s="63">
        <v>0</v>
      </c>
      <c r="L13" s="61">
        <v>0</v>
      </c>
      <c r="M13" s="62" t="str">
        <f>IF(OR(L13="",N13=""),"",IF(L13=N13,"△",IF(L13&gt;N13,"○","●")))</f>
        <v>●</v>
      </c>
      <c r="N13" s="63">
        <v>1</v>
      </c>
      <c r="O13" s="61">
        <v>1</v>
      </c>
      <c r="P13" s="62" t="str">
        <f>IF(OR(O13="",Q13=""),"",IF(O13=Q13,"△",IF(O13&gt;Q13,"○","●")))</f>
        <v>●</v>
      </c>
      <c r="Q13" s="63">
        <v>3</v>
      </c>
      <c r="R13" s="61">
        <v>1</v>
      </c>
      <c r="S13" s="62" t="str">
        <f>IF(OR(R13="",T13=""),"",IF(R13=T13,"△",IF(R13&gt;T13,"○","●")))</f>
        <v>○</v>
      </c>
      <c r="T13" s="63">
        <v>0</v>
      </c>
      <c r="U13" s="64">
        <f t="shared" ref="U13:U17" si="5">COUNTIF(C13:T13,"○")*3+COUNTIF(C13:T13,"△")</f>
        <v>7</v>
      </c>
      <c r="V13" s="65">
        <f t="shared" ref="V13:V17" si="6">SUM(C13,F13,I13,L13,O13,R13)</f>
        <v>5</v>
      </c>
      <c r="W13" s="66">
        <f t="shared" ref="W13:W17" si="7">SUM(E13,H13,K13,N13,Q13,T13)</f>
        <v>6</v>
      </c>
      <c r="X13" s="67">
        <f t="shared" ref="X13:X17" si="8">V13-W13</f>
        <v>-1</v>
      </c>
      <c r="Y13" s="71"/>
    </row>
    <row r="14" spans="1:27" ht="30" customHeight="1" thickTop="1" thickBot="1" x14ac:dyDescent="0.2">
      <c r="B14" s="57" t="str">
        <f>I11</f>
        <v>高麗FC</v>
      </c>
      <c r="C14" s="61">
        <f>IF(OR(K12=""),"",K12)</f>
        <v>0</v>
      </c>
      <c r="D14" s="62" t="str">
        <f t="shared" ref="D14:D17" si="9">IF(OR(C14="",E14=""),"",IF(C14=E14,"△",IF(C14&gt;E14,"○","●")))</f>
        <v>●</v>
      </c>
      <c r="E14" s="63">
        <f>IF(OR(I12=""),"",I12)</f>
        <v>1</v>
      </c>
      <c r="F14" s="61">
        <f>IF(OR(K13=""),"",K13)</f>
        <v>0</v>
      </c>
      <c r="G14" s="62" t="str">
        <f>IF(OR(F14="",H14=""),"",IF(F14=H14,"△",IF(F14&gt;H14,"○","●")))</f>
        <v>●</v>
      </c>
      <c r="H14" s="63">
        <f>IF(OR(I13=""),"",I13)</f>
        <v>1</v>
      </c>
      <c r="I14" s="85"/>
      <c r="J14" s="86"/>
      <c r="K14" s="87"/>
      <c r="L14" s="61">
        <v>0</v>
      </c>
      <c r="M14" s="62" t="str">
        <f>IF(OR(L14="",N14=""),"",IF(L14=N14,"△",IF(L14&gt;N14,"○","●")))</f>
        <v>●</v>
      </c>
      <c r="N14" s="63">
        <v>6</v>
      </c>
      <c r="O14" s="61">
        <v>2</v>
      </c>
      <c r="P14" s="62" t="str">
        <f>IF(OR(O14="",Q14=""),"",IF(O14=Q14,"△",IF(O14&gt;Q14,"○","●")))</f>
        <v>△</v>
      </c>
      <c r="Q14" s="63">
        <v>2</v>
      </c>
      <c r="R14" s="61">
        <v>0</v>
      </c>
      <c r="S14" s="62" t="str">
        <f>IF(OR(R14="",T14=""),"",IF(R14=T14,"△",IF(R14&gt;T14,"○","●")))</f>
        <v>●</v>
      </c>
      <c r="T14" s="63">
        <v>2</v>
      </c>
      <c r="U14" s="64">
        <f t="shared" si="5"/>
        <v>1</v>
      </c>
      <c r="V14" s="65">
        <f t="shared" si="6"/>
        <v>2</v>
      </c>
      <c r="W14" s="66">
        <f t="shared" si="7"/>
        <v>12</v>
      </c>
      <c r="X14" s="67">
        <f t="shared" si="8"/>
        <v>-10</v>
      </c>
      <c r="Y14" s="69"/>
    </row>
    <row r="15" spans="1:27" ht="30" customHeight="1" thickTop="1" thickBot="1" x14ac:dyDescent="0.2">
      <c r="B15" s="57" t="str">
        <f>L11</f>
        <v>翠嵐クラブ</v>
      </c>
      <c r="C15" s="61">
        <f>IF(OR(N12=""),"",N12)</f>
        <v>1</v>
      </c>
      <c r="D15" s="62" t="str">
        <f t="shared" si="9"/>
        <v>●</v>
      </c>
      <c r="E15" s="63">
        <f>IF(OR(L12=""),"",L12)</f>
        <v>3</v>
      </c>
      <c r="F15" s="61">
        <f>IF(OR(N13=""),"",N13)</f>
        <v>1</v>
      </c>
      <c r="G15" s="62" t="str">
        <f>IF(OR(F15="",H15=""),"",IF(F15=H15,"△",IF(F15&gt;H15,"○","●")))</f>
        <v>○</v>
      </c>
      <c r="H15" s="63">
        <f>IF(OR(L13=""),"",L13)</f>
        <v>0</v>
      </c>
      <c r="I15" s="61">
        <f>IF(OR(N14=""),"",N14)</f>
        <v>6</v>
      </c>
      <c r="J15" s="62" t="str">
        <f>IF(OR(I15="",K15=""),"",IF(I15=K15,"△",IF(I15&gt;K15,"○","●")))</f>
        <v>○</v>
      </c>
      <c r="K15" s="63">
        <f>IF(OR(L14=""),"",L14)</f>
        <v>0</v>
      </c>
      <c r="L15" s="85"/>
      <c r="M15" s="86"/>
      <c r="N15" s="87"/>
      <c r="O15" s="61">
        <v>1</v>
      </c>
      <c r="P15" s="62" t="str">
        <f>IF(OR(O15="",Q15=""),"",IF(O15=Q15,"△",IF(O15&gt;Q15,"○","●")))</f>
        <v>●</v>
      </c>
      <c r="Q15" s="63">
        <v>3</v>
      </c>
      <c r="R15" s="61">
        <v>0</v>
      </c>
      <c r="S15" s="62" t="str">
        <f>IF(OR(R15="",T15=""),"",IF(R15=T15,"△",IF(R15&gt;T15,"○","●")))</f>
        <v>●</v>
      </c>
      <c r="T15" s="63">
        <v>1</v>
      </c>
      <c r="U15" s="64">
        <f t="shared" si="5"/>
        <v>6</v>
      </c>
      <c r="V15" s="65">
        <f t="shared" si="6"/>
        <v>9</v>
      </c>
      <c r="W15" s="66">
        <f t="shared" si="7"/>
        <v>7</v>
      </c>
      <c r="X15" s="67">
        <f t="shared" si="8"/>
        <v>2</v>
      </c>
      <c r="Y15" s="69"/>
    </row>
    <row r="16" spans="1:27" ht="30" customHeight="1" thickTop="1" thickBot="1" x14ac:dyDescent="0.2">
      <c r="B16" s="57" t="str">
        <f>O11</f>
        <v>FCﾆｺﾆｺ40</v>
      </c>
      <c r="C16" s="61">
        <f>IF(OR(Q12=""),"",Q12)</f>
        <v>1</v>
      </c>
      <c r="D16" s="62" t="str">
        <f t="shared" si="9"/>
        <v>○</v>
      </c>
      <c r="E16" s="63">
        <f>IF(OR(O12=""),"",O12)</f>
        <v>0</v>
      </c>
      <c r="F16" s="61">
        <f>IF(OR(Q13=""),"",Q13)</f>
        <v>3</v>
      </c>
      <c r="G16" s="62" t="str">
        <f>IF(OR(F16="",H16=""),"",IF(F16=H16,"△",IF(F16&gt;H16,"○","●")))</f>
        <v>○</v>
      </c>
      <c r="H16" s="63">
        <f>IF(OR(O13=""),"",O13)</f>
        <v>1</v>
      </c>
      <c r="I16" s="61">
        <f>IF(OR(Q14=""),"",Q14)</f>
        <v>2</v>
      </c>
      <c r="J16" s="62" t="str">
        <f>IF(OR(I16="",K16=""),"",IF(I16=K16,"△",IF(I16&gt;K16,"○","●")))</f>
        <v>△</v>
      </c>
      <c r="K16" s="63">
        <f>IF(OR(O14=""),"",O14)</f>
        <v>2</v>
      </c>
      <c r="L16" s="61">
        <f>IF(OR(Q15=""),"",Q15)</f>
        <v>3</v>
      </c>
      <c r="M16" s="62" t="str">
        <f>IF(OR(L16="",N16=""),"",IF(L16=N16,"△",IF(L16&gt;N16,"○","●")))</f>
        <v>○</v>
      </c>
      <c r="N16" s="63">
        <f>IF(OR(O15=""),"",O15)</f>
        <v>1</v>
      </c>
      <c r="O16" s="85"/>
      <c r="P16" s="86"/>
      <c r="Q16" s="87"/>
      <c r="R16" s="61">
        <v>2</v>
      </c>
      <c r="S16" s="62" t="str">
        <f>IF(OR(R16="",T16=""),"",IF(R16=T16,"△",IF(R16&gt;T16,"○","●")))</f>
        <v>○</v>
      </c>
      <c r="T16" s="63">
        <v>0</v>
      </c>
      <c r="U16" s="64">
        <f t="shared" si="5"/>
        <v>13</v>
      </c>
      <c r="V16" s="65">
        <f t="shared" si="6"/>
        <v>11</v>
      </c>
      <c r="W16" s="66">
        <f t="shared" si="7"/>
        <v>4</v>
      </c>
      <c r="X16" s="67">
        <f t="shared" si="8"/>
        <v>7</v>
      </c>
      <c r="Y16" s="69"/>
    </row>
    <row r="17" spans="1:25" ht="30" customHeight="1" thickTop="1" thickBot="1" x14ac:dyDescent="0.2">
      <c r="B17" s="57" t="str">
        <f>R11</f>
        <v>ブリッツ横浜</v>
      </c>
      <c r="C17" s="61" t="str">
        <f>IF(OR(T12=""),"",T12)</f>
        <v/>
      </c>
      <c r="D17" s="62" t="str">
        <f t="shared" si="9"/>
        <v/>
      </c>
      <c r="E17" s="63" t="str">
        <f>IF(OR(R12=""),"",R12)</f>
        <v/>
      </c>
      <c r="F17" s="61">
        <f>IF(OR(T13=""),"",T13)</f>
        <v>0</v>
      </c>
      <c r="G17" s="62" t="str">
        <f>IF(OR(F17="",H17=""),"",IF(F17=H17,"△",IF(F17&gt;H17,"○","●")))</f>
        <v>●</v>
      </c>
      <c r="H17" s="63">
        <f>IF(OR(R13=""),"",R13)</f>
        <v>1</v>
      </c>
      <c r="I17" s="61">
        <f>IF(OR(T14=""),"",T14)</f>
        <v>2</v>
      </c>
      <c r="J17" s="62" t="str">
        <f>IF(OR(I17="",K17=""),"",IF(I17=K17,"△",IF(I17&gt;K17,"○","●")))</f>
        <v>○</v>
      </c>
      <c r="K17" s="63">
        <f>IF(OR(R14=""),"",R14)</f>
        <v>0</v>
      </c>
      <c r="L17" s="61">
        <f>IF(OR(T15=""),"",T15)</f>
        <v>1</v>
      </c>
      <c r="M17" s="62" t="str">
        <f>IF(OR(L17="",N17=""),"",IF(L17=N17,"△",IF(L17&gt;N17,"○","●")))</f>
        <v>○</v>
      </c>
      <c r="N17" s="63">
        <f>IF(OR(R15=""),"",R15)</f>
        <v>0</v>
      </c>
      <c r="O17" s="61">
        <f>IF(OR(T16=""),"",T16)</f>
        <v>0</v>
      </c>
      <c r="P17" s="62" t="str">
        <f>IF(OR(O17="",Q17=""),"",IF(O17=Q17,"△",IF(O17&gt;Q17,"○","●")))</f>
        <v>●</v>
      </c>
      <c r="Q17" s="63">
        <f>IF(OR(R16=""),"",R16)</f>
        <v>2</v>
      </c>
      <c r="R17" s="58"/>
      <c r="S17" s="59"/>
      <c r="T17" s="60"/>
      <c r="U17" s="72">
        <f t="shared" si="5"/>
        <v>6</v>
      </c>
      <c r="V17" s="73">
        <f t="shared" si="6"/>
        <v>3</v>
      </c>
      <c r="W17" s="73">
        <f t="shared" si="7"/>
        <v>3</v>
      </c>
      <c r="X17" s="88">
        <f t="shared" si="8"/>
        <v>0</v>
      </c>
      <c r="Y17" s="75"/>
    </row>
    <row r="18" spans="1:25" ht="14.25" thickTop="1" x14ac:dyDescent="0.1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8"/>
    </row>
    <row r="19" spans="1:25" ht="14.25" thickBot="1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51"/>
    </row>
    <row r="20" spans="1:25" ht="30" customHeight="1" thickTop="1" thickBot="1" x14ac:dyDescent="0.2">
      <c r="A20" s="1"/>
      <c r="B20" s="80"/>
      <c r="C20" s="266" t="s">
        <v>18</v>
      </c>
      <c r="D20" s="267"/>
      <c r="E20" s="268"/>
      <c r="F20" s="266" t="s">
        <v>19</v>
      </c>
      <c r="G20" s="269"/>
      <c r="H20" s="270"/>
      <c r="I20" s="266" t="s">
        <v>20</v>
      </c>
      <c r="J20" s="269"/>
      <c r="K20" s="270"/>
      <c r="L20" s="266" t="s">
        <v>21</v>
      </c>
      <c r="M20" s="269"/>
      <c r="N20" s="270"/>
      <c r="O20" s="266" t="s">
        <v>22</v>
      </c>
      <c r="P20" s="269"/>
      <c r="Q20" s="270"/>
      <c r="R20" s="266" t="s">
        <v>23</v>
      </c>
      <c r="S20" s="267"/>
      <c r="T20" s="268"/>
      <c r="U20" s="81" t="s">
        <v>3</v>
      </c>
      <c r="V20" s="82" t="s">
        <v>0</v>
      </c>
      <c r="W20" s="82" t="s">
        <v>1</v>
      </c>
      <c r="X20" s="83" t="s">
        <v>2</v>
      </c>
      <c r="Y20" s="56" t="s">
        <v>49</v>
      </c>
    </row>
    <row r="21" spans="1:25" ht="30" customHeight="1" thickTop="1" thickBot="1" x14ac:dyDescent="0.2">
      <c r="B21" s="57" t="str">
        <f>C20</f>
        <v>神奈川40</v>
      </c>
      <c r="C21" s="58"/>
      <c r="D21" s="59"/>
      <c r="E21" s="60"/>
      <c r="F21" s="61">
        <v>8</v>
      </c>
      <c r="G21" s="62" t="str">
        <f t="shared" ref="G21" si="10">IF(OR(F21="",H21=""),"",IF(F21=H21,"△",IF(F21&gt;H21,"○","●")))</f>
        <v>○</v>
      </c>
      <c r="H21" s="63">
        <v>1</v>
      </c>
      <c r="I21" s="61">
        <v>6</v>
      </c>
      <c r="J21" s="62" t="str">
        <f>IF(OR(I21="",K21=""),"",IF(I21=K21,"△",IF(I21&gt;K21,"○","●")))</f>
        <v>○</v>
      </c>
      <c r="K21" s="63">
        <v>0</v>
      </c>
      <c r="L21" s="61">
        <v>3</v>
      </c>
      <c r="M21" s="62" t="str">
        <f>IF(OR(L21="",N21=""),"",IF(L21=N21,"△",IF(L21&gt;N21,"○","●")))</f>
        <v>○</v>
      </c>
      <c r="N21" s="63">
        <v>1</v>
      </c>
      <c r="O21" s="61">
        <v>0</v>
      </c>
      <c r="P21" s="62" t="str">
        <f>IF(OR(O21="",Q21=""),"",IF(O21=Q21,"△",IF(O21&gt;Q21,"○","●")))</f>
        <v>●</v>
      </c>
      <c r="Q21" s="63">
        <v>4</v>
      </c>
      <c r="R21" s="61">
        <v>7</v>
      </c>
      <c r="S21" s="62" t="str">
        <f>IF(OR(R21="",T21=""),"",IF(R21=T21,"△",IF(R21&gt;T21,"○","●")))</f>
        <v>○</v>
      </c>
      <c r="T21" s="63">
        <v>0</v>
      </c>
      <c r="U21" s="64">
        <f>COUNTIF(C21:T21,"○")*3+COUNTIF(C21:T21,"△")</f>
        <v>12</v>
      </c>
      <c r="V21" s="65">
        <f>SUM(C21,F21,I21,L21,O21,R21)</f>
        <v>24</v>
      </c>
      <c r="W21" s="66">
        <f>SUM(E21,H21,K21,N21,Q21,T21)</f>
        <v>6</v>
      </c>
      <c r="X21" s="67">
        <f>V21-W21</f>
        <v>18</v>
      </c>
      <c r="Y21" s="198">
        <v>2</v>
      </c>
    </row>
    <row r="22" spans="1:25" ht="30" customHeight="1" thickTop="1" thickBot="1" x14ac:dyDescent="0.2">
      <c r="B22" s="57" t="str">
        <f>F20</f>
        <v>横浜40雀</v>
      </c>
      <c r="C22" s="61">
        <f>IF(OR(H21=""),"",H21)</f>
        <v>1</v>
      </c>
      <c r="D22" s="62" t="str">
        <f>IF(OR(C22="",E22=""),"",IF(C22=E22,"△",IF(C22&gt;E22,"○","●")))</f>
        <v>●</v>
      </c>
      <c r="E22" s="63">
        <f>IF(OR(F21=""),"",F21)</f>
        <v>8</v>
      </c>
      <c r="F22" s="58"/>
      <c r="G22" s="59"/>
      <c r="H22" s="60"/>
      <c r="I22" s="61">
        <v>1</v>
      </c>
      <c r="J22" s="62" t="str">
        <f t="shared" ref="J22" si="11">IF(OR(I22="",K22=""),"",IF(I22=K22,"△",IF(I22&gt;K22,"○","●")))</f>
        <v>○</v>
      </c>
      <c r="K22" s="63">
        <v>0</v>
      </c>
      <c r="L22" s="61">
        <v>2</v>
      </c>
      <c r="M22" s="62" t="str">
        <f t="shared" ref="M22:M23" si="12">IF(OR(L22="",N22=""),"",IF(L22=N22,"△",IF(L22&gt;N22,"○","●")))</f>
        <v>△</v>
      </c>
      <c r="N22" s="63">
        <v>2</v>
      </c>
      <c r="O22" s="61">
        <v>0</v>
      </c>
      <c r="P22" s="62" t="str">
        <f t="shared" ref="P22:P24" si="13">IF(OR(O22="",Q22=""),"",IF(O22=Q22,"△",IF(O22&gt;Q22,"○","●")))</f>
        <v>●</v>
      </c>
      <c r="Q22" s="63">
        <v>3</v>
      </c>
      <c r="R22" s="61">
        <v>2</v>
      </c>
      <c r="S22" s="62" t="str">
        <f t="shared" ref="S22:S25" si="14">IF(OR(R22="",T22=""),"",IF(R22=T22,"△",IF(R22&gt;T22,"○","●")))</f>
        <v>○</v>
      </c>
      <c r="T22" s="63">
        <v>0</v>
      </c>
      <c r="U22" s="64">
        <f t="shared" ref="U22:U26" si="15">COUNTIF(C22:T22,"○")*3+COUNTIF(C22:T22,"△")</f>
        <v>7</v>
      </c>
      <c r="V22" s="65">
        <f t="shared" ref="V22:V26" si="16">SUM(C22,F22,I22,L22,O22,R22)</f>
        <v>6</v>
      </c>
      <c r="W22" s="66">
        <f t="shared" ref="W22:W26" si="17">SUM(E22,H22,K22,N22,Q22,T22)</f>
        <v>13</v>
      </c>
      <c r="X22" s="67">
        <f t="shared" ref="X22:X26" si="18">V22-W22</f>
        <v>-7</v>
      </c>
      <c r="Y22" s="199">
        <v>3</v>
      </c>
    </row>
    <row r="23" spans="1:25" ht="30" customHeight="1" thickTop="1" thickBot="1" x14ac:dyDescent="0.2">
      <c r="B23" s="57" t="str">
        <f>I20</f>
        <v>dfb40</v>
      </c>
      <c r="C23" s="61">
        <f>IF(OR(K21=""),"",K21)</f>
        <v>0</v>
      </c>
      <c r="D23" s="62" t="str">
        <f t="shared" ref="D23:D26" si="19">IF(OR(C23="",E23=""),"",IF(C23=E23,"△",IF(C23&gt;E23,"○","●")))</f>
        <v>●</v>
      </c>
      <c r="E23" s="63">
        <f>IF(OR(I21=""),"",I21)</f>
        <v>6</v>
      </c>
      <c r="F23" s="61">
        <f>IF(OR(K22=""),"",K22)</f>
        <v>0</v>
      </c>
      <c r="G23" s="62" t="str">
        <f>IF(OR(F23="",H23=""),"",IF(F23=H23,"△",IF(F23&gt;H23,"○","●")))</f>
        <v>●</v>
      </c>
      <c r="H23" s="63">
        <f>IF(OR(I22=""),"",I22)</f>
        <v>1</v>
      </c>
      <c r="I23" s="58"/>
      <c r="J23" s="59"/>
      <c r="K23" s="60"/>
      <c r="L23" s="61">
        <v>2</v>
      </c>
      <c r="M23" s="62" t="str">
        <f t="shared" si="12"/>
        <v>○</v>
      </c>
      <c r="N23" s="63">
        <v>0</v>
      </c>
      <c r="O23" s="61">
        <v>0</v>
      </c>
      <c r="P23" s="62" t="str">
        <f t="shared" si="13"/>
        <v>●</v>
      </c>
      <c r="Q23" s="63">
        <v>11</v>
      </c>
      <c r="R23" s="61">
        <v>4</v>
      </c>
      <c r="S23" s="62" t="str">
        <f t="shared" si="14"/>
        <v>○</v>
      </c>
      <c r="T23" s="63">
        <v>0</v>
      </c>
      <c r="U23" s="64">
        <f t="shared" si="15"/>
        <v>6</v>
      </c>
      <c r="V23" s="65">
        <f t="shared" si="16"/>
        <v>6</v>
      </c>
      <c r="W23" s="66">
        <f t="shared" si="17"/>
        <v>18</v>
      </c>
      <c r="X23" s="67">
        <f t="shared" si="18"/>
        <v>-12</v>
      </c>
      <c r="Y23" s="199">
        <v>4</v>
      </c>
    </row>
    <row r="24" spans="1:25" ht="30" customHeight="1" thickTop="1" thickBot="1" x14ac:dyDescent="0.2">
      <c r="B24" s="57" t="str">
        <f>L20</f>
        <v>日大高校OB</v>
      </c>
      <c r="C24" s="61">
        <f>IF(OR(N21=""),"",N21)</f>
        <v>1</v>
      </c>
      <c r="D24" s="62" t="str">
        <f t="shared" si="19"/>
        <v>●</v>
      </c>
      <c r="E24" s="63">
        <f>IF(OR(L21=""),"",L21)</f>
        <v>3</v>
      </c>
      <c r="F24" s="61">
        <f>IF(OR(N22=""),"",N22)</f>
        <v>2</v>
      </c>
      <c r="G24" s="62" t="str">
        <f>IF(OR(F24="",H24=""),"",IF(F24=H24,"△",IF(F24&gt;H24,"○","●")))</f>
        <v>△</v>
      </c>
      <c r="H24" s="63">
        <f>IF(OR(L22=""),"",L22)</f>
        <v>2</v>
      </c>
      <c r="I24" s="61">
        <f>IF(OR(N23=""),"",N23)</f>
        <v>0</v>
      </c>
      <c r="J24" s="62" t="str">
        <f>IF(OR(I24="",K24=""),"",IF(I24=K24,"△",IF(I24&gt;K24,"○","●")))</f>
        <v>●</v>
      </c>
      <c r="K24" s="63">
        <f>IF(OR(L23=""),"",L23)</f>
        <v>2</v>
      </c>
      <c r="L24" s="58"/>
      <c r="M24" s="59"/>
      <c r="N24" s="60"/>
      <c r="O24" s="61">
        <v>0</v>
      </c>
      <c r="P24" s="62" t="str">
        <f t="shared" si="13"/>
        <v>●</v>
      </c>
      <c r="Q24" s="63">
        <v>7</v>
      </c>
      <c r="R24" s="61">
        <v>1</v>
      </c>
      <c r="S24" s="62" t="str">
        <f t="shared" si="14"/>
        <v>○</v>
      </c>
      <c r="T24" s="63">
        <v>0</v>
      </c>
      <c r="U24" s="64">
        <f t="shared" si="15"/>
        <v>4</v>
      </c>
      <c r="V24" s="65">
        <f t="shared" si="16"/>
        <v>4</v>
      </c>
      <c r="W24" s="66">
        <f t="shared" si="17"/>
        <v>14</v>
      </c>
      <c r="X24" s="67">
        <f t="shared" si="18"/>
        <v>-10</v>
      </c>
      <c r="Y24" s="199">
        <v>5</v>
      </c>
    </row>
    <row r="25" spans="1:25" ht="30" customHeight="1" thickTop="1" thickBot="1" x14ac:dyDescent="0.2">
      <c r="B25" s="89" t="str">
        <f>O20</f>
        <v>かながわｸﾗﾌﾞ</v>
      </c>
      <c r="C25" s="61">
        <f>IF(OR(Q21=""),"",Q21)</f>
        <v>4</v>
      </c>
      <c r="D25" s="62" t="str">
        <f t="shared" si="19"/>
        <v>○</v>
      </c>
      <c r="E25" s="63">
        <f>IF(OR(O21=""),"",O21)</f>
        <v>0</v>
      </c>
      <c r="F25" s="61">
        <f>IF(OR(Q22=""),"",Q22)</f>
        <v>3</v>
      </c>
      <c r="G25" s="62" t="str">
        <f>IF(OR(F25="",H25=""),"",IF(F25=H25,"△",IF(F25&gt;H25,"○","●")))</f>
        <v>○</v>
      </c>
      <c r="H25" s="63">
        <f>IF(OR(O22=""),"",O22)</f>
        <v>0</v>
      </c>
      <c r="I25" s="61">
        <f>IF(OR(Q23=""),"",Q23)</f>
        <v>11</v>
      </c>
      <c r="J25" s="62" t="str">
        <f>IF(OR(I25="",K25=""),"",IF(I25=K25,"△",IF(I25&gt;K25,"○","●")))</f>
        <v>○</v>
      </c>
      <c r="K25" s="63">
        <f>IF(OR(O23=""),"",O23)</f>
        <v>0</v>
      </c>
      <c r="L25" s="61">
        <f>IF(OR(Q24=""),"",Q24)</f>
        <v>7</v>
      </c>
      <c r="M25" s="62" t="str">
        <f>IF(OR(L25="",N25=""),"",IF(L25=N25,"△",IF(L25&gt;N25,"○","●")))</f>
        <v>○</v>
      </c>
      <c r="N25" s="63">
        <f>IF(OR(O24=""),"",O24)</f>
        <v>0</v>
      </c>
      <c r="O25" s="58"/>
      <c r="P25" s="59"/>
      <c r="Q25" s="60"/>
      <c r="R25" s="61">
        <v>5</v>
      </c>
      <c r="S25" s="62" t="str">
        <f t="shared" si="14"/>
        <v>○</v>
      </c>
      <c r="T25" s="63">
        <v>0</v>
      </c>
      <c r="U25" s="64">
        <f t="shared" si="15"/>
        <v>15</v>
      </c>
      <c r="V25" s="65">
        <f t="shared" si="16"/>
        <v>30</v>
      </c>
      <c r="W25" s="66">
        <f t="shared" si="17"/>
        <v>0</v>
      </c>
      <c r="X25" s="67">
        <f t="shared" si="18"/>
        <v>30</v>
      </c>
      <c r="Y25" s="199">
        <v>1</v>
      </c>
    </row>
    <row r="26" spans="1:25" ht="30" customHeight="1" thickTop="1" thickBot="1" x14ac:dyDescent="0.2">
      <c r="B26" s="57" t="str">
        <f>R20</f>
        <v>三春台ｼﾆｱ</v>
      </c>
      <c r="C26" s="61">
        <f>IF(OR(T21=""),"",T21)</f>
        <v>0</v>
      </c>
      <c r="D26" s="62" t="str">
        <f t="shared" si="19"/>
        <v>●</v>
      </c>
      <c r="E26" s="63">
        <f>IF(OR(R21=""),"",R21)</f>
        <v>7</v>
      </c>
      <c r="F26" s="61">
        <f>IF(OR(T22=""),"",T22)</f>
        <v>0</v>
      </c>
      <c r="G26" s="62" t="str">
        <f>IF(OR(F26="",H26=""),"",IF(F26=H26,"△",IF(F26&gt;H26,"○","●")))</f>
        <v>●</v>
      </c>
      <c r="H26" s="63">
        <f>IF(OR(R22=""),"",R22)</f>
        <v>2</v>
      </c>
      <c r="I26" s="61">
        <f>IF(OR(T23=""),"",T23)</f>
        <v>0</v>
      </c>
      <c r="J26" s="62" t="str">
        <f>IF(OR(I26="",K26=""),"",IF(I26=K26,"△",IF(I26&gt;K26,"○","●")))</f>
        <v>●</v>
      </c>
      <c r="K26" s="63">
        <f>IF(OR(R23=""),"",R23)</f>
        <v>4</v>
      </c>
      <c r="L26" s="61">
        <f>IF(OR(T24=""),"",T24)</f>
        <v>0</v>
      </c>
      <c r="M26" s="62" t="str">
        <f>IF(OR(L26="",N26=""),"",IF(L26=N26,"△",IF(L26&gt;N26,"○","●")))</f>
        <v>●</v>
      </c>
      <c r="N26" s="63">
        <f>IF(OR(R24=""),"",R24)</f>
        <v>1</v>
      </c>
      <c r="O26" s="61">
        <f>IF(OR(T25=""),"",T25)</f>
        <v>0</v>
      </c>
      <c r="P26" s="62" t="str">
        <f>IF(OR(O26="",Q26=""),"",IF(O26=Q26,"△",IF(O26&gt;Q26,"○","●")))</f>
        <v>●</v>
      </c>
      <c r="Q26" s="63">
        <f>IF(OR(R25=""),"",R25)</f>
        <v>5</v>
      </c>
      <c r="R26" s="58"/>
      <c r="S26" s="59"/>
      <c r="T26" s="60"/>
      <c r="U26" s="72">
        <f t="shared" si="15"/>
        <v>0</v>
      </c>
      <c r="V26" s="73">
        <f t="shared" si="16"/>
        <v>0</v>
      </c>
      <c r="W26" s="73">
        <f t="shared" si="17"/>
        <v>19</v>
      </c>
      <c r="X26" s="88">
        <f t="shared" si="18"/>
        <v>-19</v>
      </c>
      <c r="Y26" s="200">
        <v>6</v>
      </c>
    </row>
    <row r="27" spans="1:25" ht="14.25" thickTop="1" x14ac:dyDescent="0.15">
      <c r="Y27" s="2"/>
    </row>
  </sheetData>
  <mergeCells count="19">
    <mergeCell ref="R20:T20"/>
    <mergeCell ref="C11:E11"/>
    <mergeCell ref="F11:H11"/>
    <mergeCell ref="I11:K11"/>
    <mergeCell ref="L11:N11"/>
    <mergeCell ref="O11:Q11"/>
    <mergeCell ref="R11:T11"/>
    <mergeCell ref="C20:E20"/>
    <mergeCell ref="F20:H20"/>
    <mergeCell ref="I20:K20"/>
    <mergeCell ref="L20:N20"/>
    <mergeCell ref="O20:Q20"/>
    <mergeCell ref="B1:T1"/>
    <mergeCell ref="R2:T2"/>
    <mergeCell ref="C2:E2"/>
    <mergeCell ref="F2:H2"/>
    <mergeCell ref="I2:K2"/>
    <mergeCell ref="L2:N2"/>
    <mergeCell ref="O2:Q2"/>
  </mergeCells>
  <phoneticPr fontId="1"/>
  <pageMargins left="0" right="0" top="0.74803149606299213" bottom="0.74803149606299213" header="0.31496062992125984" footer="0.31496062992125984"/>
  <pageSetup paperSize="9" scale="90" orientation="portrait" r:id="rId1"/>
  <colBreaks count="2" manualBreakCount="2">
    <brk id="24" max="88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"/>
  <sheetViews>
    <sheetView topLeftCell="A10" zoomScale="75" zoomScaleNormal="75" workbookViewId="0">
      <selection activeCell="N4" sqref="N4"/>
    </sheetView>
  </sheetViews>
  <sheetFormatPr defaultRowHeight="13.5" x14ac:dyDescent="0.15"/>
  <cols>
    <col min="1" max="1" width="3.125" customWidth="1"/>
    <col min="2" max="2" width="10.625" customWidth="1"/>
    <col min="3" max="20" width="3.625" customWidth="1"/>
    <col min="21" max="25" width="5.625" customWidth="1"/>
  </cols>
  <sheetData>
    <row r="1" spans="1:25" ht="43.5" customHeight="1" thickBot="1" x14ac:dyDescent="0.2">
      <c r="B1" s="271" t="s">
        <v>62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91"/>
      <c r="V1" s="91"/>
      <c r="W1" s="91"/>
      <c r="X1" s="91"/>
      <c r="Y1" s="92"/>
    </row>
    <row r="2" spans="1:25" ht="30" customHeight="1" thickTop="1" thickBot="1" x14ac:dyDescent="0.2">
      <c r="A2" s="1"/>
      <c r="B2" s="93"/>
      <c r="C2" s="272" t="s">
        <v>24</v>
      </c>
      <c r="D2" s="273"/>
      <c r="E2" s="274"/>
      <c r="F2" s="272" t="s">
        <v>25</v>
      </c>
      <c r="G2" s="275"/>
      <c r="H2" s="276"/>
      <c r="I2" s="272" t="s">
        <v>26</v>
      </c>
      <c r="J2" s="275"/>
      <c r="K2" s="276"/>
      <c r="L2" s="272" t="s">
        <v>6</v>
      </c>
      <c r="M2" s="275"/>
      <c r="N2" s="276"/>
      <c r="O2" s="272" t="s">
        <v>27</v>
      </c>
      <c r="P2" s="275"/>
      <c r="Q2" s="276"/>
      <c r="R2" s="272" t="s">
        <v>28</v>
      </c>
      <c r="S2" s="273"/>
      <c r="T2" s="274"/>
      <c r="U2" s="94" t="s">
        <v>3</v>
      </c>
      <c r="V2" s="95" t="s">
        <v>0</v>
      </c>
      <c r="W2" s="95" t="s">
        <v>1</v>
      </c>
      <c r="X2" s="96" t="s">
        <v>2</v>
      </c>
      <c r="Y2" s="97" t="s">
        <v>49</v>
      </c>
    </row>
    <row r="3" spans="1:25" ht="30" customHeight="1" thickTop="1" thickBot="1" x14ac:dyDescent="0.2">
      <c r="A3" s="1"/>
      <c r="B3" s="98" t="str">
        <f>C2</f>
        <v>Yｻｯｶｰ50</v>
      </c>
      <c r="C3" s="99"/>
      <c r="D3" s="100"/>
      <c r="E3" s="101"/>
      <c r="F3" s="102">
        <v>3</v>
      </c>
      <c r="G3" s="103" t="str">
        <f>IF(OR(F3="",H3=""),"",IF(F3=H3,"△",IF(F3&gt;H3,"○","●")))</f>
        <v>○</v>
      </c>
      <c r="H3" s="104">
        <v>1</v>
      </c>
      <c r="I3" s="102">
        <v>2</v>
      </c>
      <c r="J3" s="103" t="str">
        <f>IF(OR(I3="",K3=""),"",IF(I3=K3,"△",IF(I3&gt;K3,"○","●")))</f>
        <v>△</v>
      </c>
      <c r="K3" s="104">
        <v>2</v>
      </c>
      <c r="L3" s="102">
        <v>1</v>
      </c>
      <c r="M3" s="103" t="str">
        <f>IF(OR(L3="",N3=""),"",IF(L3=N3,"△",IF(L3&gt;N3,"○","●")))</f>
        <v>△</v>
      </c>
      <c r="N3" s="104">
        <v>1</v>
      </c>
      <c r="O3" s="102">
        <v>2</v>
      </c>
      <c r="P3" s="103" t="str">
        <f>IF(OR(O3="",Q3=""),"",IF(O3=Q3,"△",IF(O3&gt;Q3,"○","●")))</f>
        <v>○</v>
      </c>
      <c r="Q3" s="104">
        <v>0</v>
      </c>
      <c r="R3" s="102"/>
      <c r="S3" s="103" t="str">
        <f>IF(OR(R3="",T3=""),"",IF(R3=T3,"△",IF(R3&gt;T3,"○","●")))</f>
        <v/>
      </c>
      <c r="T3" s="104"/>
      <c r="U3" s="105">
        <f>COUNTIF(C3:T3,"○")*3+COUNTIF(C3:T3,"△")</f>
        <v>8</v>
      </c>
      <c r="V3" s="106">
        <f>SUM(C3,F3,I3,L3,O3,R3)</f>
        <v>8</v>
      </c>
      <c r="W3" s="107">
        <f>SUM(E3,H3,K3,N3,Q3,T3)</f>
        <v>4</v>
      </c>
      <c r="X3" s="108">
        <f>V3-W3</f>
        <v>4</v>
      </c>
      <c r="Y3" s="109"/>
    </row>
    <row r="4" spans="1:25" ht="30" customHeight="1" thickTop="1" thickBot="1" x14ac:dyDescent="0.2">
      <c r="A4" s="1"/>
      <c r="B4" s="98" t="str">
        <f>F2</f>
        <v>YSCC50</v>
      </c>
      <c r="C4" s="102">
        <f>IF(OR(H3=""),"",H3)</f>
        <v>1</v>
      </c>
      <c r="D4" s="103" t="str">
        <f>IF(OR(C4="",E4=""),"",IF(C4=E4,"△",IF(C4&gt;E4,"○","●")))</f>
        <v>●</v>
      </c>
      <c r="E4" s="104">
        <f>IF(OR(F3=""),"",F3)</f>
        <v>3</v>
      </c>
      <c r="F4" s="110"/>
      <c r="G4" s="111"/>
      <c r="H4" s="112"/>
      <c r="I4" s="102">
        <v>0</v>
      </c>
      <c r="J4" s="103" t="str">
        <f>IF(OR(I4="",K4=""),"",IF(I4=K4,"△",IF(I4&gt;K4,"○","●")))</f>
        <v>△</v>
      </c>
      <c r="K4" s="104">
        <v>0</v>
      </c>
      <c r="L4" s="102">
        <v>2</v>
      </c>
      <c r="M4" s="103" t="str">
        <f>IF(OR(L4="",N4=""),"",IF(L4=N4,"△",IF(L4&gt;N4,"○","●")))</f>
        <v>○</v>
      </c>
      <c r="N4" s="104">
        <v>0</v>
      </c>
      <c r="O4" s="102">
        <v>2</v>
      </c>
      <c r="P4" s="103" t="str">
        <f>IF(OR(O4="",Q4=""),"",IF(O4=Q4,"△",IF(O4&gt;Q4,"○","●")))</f>
        <v>○</v>
      </c>
      <c r="Q4" s="104">
        <v>0</v>
      </c>
      <c r="R4" s="102">
        <v>1</v>
      </c>
      <c r="S4" s="103" t="str">
        <f>IF(OR(R4="",T4=""),"",IF(R4=T4,"△",IF(R4&gt;T4,"○","●")))</f>
        <v>○</v>
      </c>
      <c r="T4" s="104">
        <v>0</v>
      </c>
      <c r="U4" s="105">
        <f t="shared" ref="U4:U8" si="0">COUNTIF(C4:T4,"○")*3+COUNTIF(C4:T4,"△")</f>
        <v>10</v>
      </c>
      <c r="V4" s="106">
        <f t="shared" ref="V4:V8" si="1">SUM(C4,F4,I4,L4,O4,R4)</f>
        <v>6</v>
      </c>
      <c r="W4" s="107">
        <f t="shared" ref="W4:W8" si="2">SUM(E4,H4,K4,N4,Q4,T4)</f>
        <v>3</v>
      </c>
      <c r="X4" s="108">
        <f t="shared" ref="X4:X8" si="3">V4-W4</f>
        <v>3</v>
      </c>
      <c r="Y4" s="113"/>
    </row>
    <row r="5" spans="1:25" ht="30" customHeight="1" thickTop="1" thickBot="1" x14ac:dyDescent="0.2">
      <c r="A5" s="1"/>
      <c r="B5" s="98" t="str">
        <f>I2</f>
        <v>ｵﾌｻｲﾄﾞ50</v>
      </c>
      <c r="C5" s="102">
        <f>IF(OR(K3=""),"",K3)</f>
        <v>2</v>
      </c>
      <c r="D5" s="103" t="str">
        <f t="shared" ref="D5:D8" si="4">IF(OR(C5="",E5=""),"",IF(C5=E5,"△",IF(C5&gt;E5,"○","●")))</f>
        <v>△</v>
      </c>
      <c r="E5" s="104">
        <f>IF(OR(I3=""),"",I3)</f>
        <v>2</v>
      </c>
      <c r="F5" s="102">
        <f>IF(OR(K4=""),"",K4)</f>
        <v>0</v>
      </c>
      <c r="G5" s="103" t="str">
        <f>IF(OR(F5="",H5=""),"",IF(F5=H5,"△",IF(F5&gt;H5,"○","●")))</f>
        <v>△</v>
      </c>
      <c r="H5" s="104">
        <f>IF(OR(I4=""),"",I4)</f>
        <v>0</v>
      </c>
      <c r="I5" s="110"/>
      <c r="J5" s="111"/>
      <c r="K5" s="112"/>
      <c r="L5" s="102">
        <v>1</v>
      </c>
      <c r="M5" s="103" t="str">
        <f>IF(OR(L5="",N5=""),"",IF(L5=N5,"△",IF(L5&gt;N5,"○","●")))</f>
        <v>●</v>
      </c>
      <c r="N5" s="104">
        <v>2</v>
      </c>
      <c r="O5" s="102">
        <v>3</v>
      </c>
      <c r="P5" s="103" t="str">
        <f>IF(OR(O5="",Q5=""),"",IF(O5=Q5,"△",IF(O5&gt;Q5,"○","●")))</f>
        <v>○</v>
      </c>
      <c r="Q5" s="104">
        <v>1</v>
      </c>
      <c r="R5" s="102">
        <v>5</v>
      </c>
      <c r="S5" s="103" t="str">
        <f>IF(OR(R5="",T5=""),"",IF(R5=T5,"△",IF(R5&gt;T5,"○","●")))</f>
        <v>○</v>
      </c>
      <c r="T5" s="104">
        <v>0</v>
      </c>
      <c r="U5" s="105">
        <f t="shared" si="0"/>
        <v>8</v>
      </c>
      <c r="V5" s="106">
        <f t="shared" si="1"/>
        <v>11</v>
      </c>
      <c r="W5" s="107">
        <f t="shared" si="2"/>
        <v>5</v>
      </c>
      <c r="X5" s="108">
        <f t="shared" si="3"/>
        <v>6</v>
      </c>
      <c r="Y5" s="114"/>
    </row>
    <row r="6" spans="1:25" ht="30" customHeight="1" thickTop="1" thickBot="1" x14ac:dyDescent="0.2">
      <c r="A6" s="1"/>
      <c r="B6" s="98" t="str">
        <f>L2</f>
        <v>横浜ｼﾆｱ50</v>
      </c>
      <c r="C6" s="102">
        <f>IF(OR(N3=""),"",N3)</f>
        <v>1</v>
      </c>
      <c r="D6" s="103" t="str">
        <f t="shared" si="4"/>
        <v>△</v>
      </c>
      <c r="E6" s="104">
        <f>IF(OR(L3=""),"",L3)</f>
        <v>1</v>
      </c>
      <c r="F6" s="102">
        <f>IF(OR(N4=""),"",N4)</f>
        <v>0</v>
      </c>
      <c r="G6" s="103" t="str">
        <f>IF(OR(F6="",H6=""),"",IF(F6=H6,"△",IF(F6&gt;H6,"○","●")))</f>
        <v>●</v>
      </c>
      <c r="H6" s="104">
        <f>IF(OR(L4=""),"",L4)</f>
        <v>2</v>
      </c>
      <c r="I6" s="102">
        <f>IF(OR(N5=""),"",N5)</f>
        <v>2</v>
      </c>
      <c r="J6" s="103" t="str">
        <f>IF(OR(I6="",K6=""),"",IF(I6=K6,"△",IF(I6&gt;K6,"○","●")))</f>
        <v>○</v>
      </c>
      <c r="K6" s="104">
        <f>IF(OR(L5=""),"",L5)</f>
        <v>1</v>
      </c>
      <c r="L6" s="110"/>
      <c r="M6" s="111"/>
      <c r="N6" s="112"/>
      <c r="O6" s="102">
        <v>2</v>
      </c>
      <c r="P6" s="103" t="str">
        <f>IF(OR(O6="",Q6=""),"",IF(O6=Q6,"△",IF(O6&gt;Q6,"○","●")))</f>
        <v>△</v>
      </c>
      <c r="Q6" s="104">
        <v>2</v>
      </c>
      <c r="R6" s="102">
        <v>0</v>
      </c>
      <c r="S6" s="103" t="str">
        <f>IF(OR(R6="",T6=""),"",IF(R6=T6,"△",IF(R6&gt;T6,"○","●")))</f>
        <v>△</v>
      </c>
      <c r="T6" s="104">
        <v>0</v>
      </c>
      <c r="U6" s="105">
        <f t="shared" si="0"/>
        <v>6</v>
      </c>
      <c r="V6" s="106">
        <f t="shared" si="1"/>
        <v>5</v>
      </c>
      <c r="W6" s="107">
        <f t="shared" si="2"/>
        <v>6</v>
      </c>
      <c r="X6" s="108">
        <f t="shared" si="3"/>
        <v>-1</v>
      </c>
      <c r="Y6" s="115"/>
    </row>
    <row r="7" spans="1:25" ht="30" customHeight="1" thickTop="1" thickBot="1" x14ac:dyDescent="0.2">
      <c r="A7" s="1"/>
      <c r="B7" s="98" t="str">
        <f>O2</f>
        <v>横浜OB50</v>
      </c>
      <c r="C7" s="102">
        <f>IF(OR(Q3=""),"",Q3)</f>
        <v>0</v>
      </c>
      <c r="D7" s="103" t="str">
        <f t="shared" si="4"/>
        <v>●</v>
      </c>
      <c r="E7" s="104">
        <f>IF(OR(O3=""),"",O3)</f>
        <v>2</v>
      </c>
      <c r="F7" s="102">
        <f>IF(OR(Q4=""),"",Q4)</f>
        <v>0</v>
      </c>
      <c r="G7" s="103" t="str">
        <f>IF(OR(F7="",H7=""),"",IF(F7=H7,"△",IF(F7&gt;H7,"○","●")))</f>
        <v>●</v>
      </c>
      <c r="H7" s="104">
        <f>IF(OR(O4=""),"",O4)</f>
        <v>2</v>
      </c>
      <c r="I7" s="102">
        <f>IF(OR(Q5=""),"",Q5)</f>
        <v>1</v>
      </c>
      <c r="J7" s="103" t="str">
        <f>IF(OR(I7="",K7=""),"",IF(I7=K7,"△",IF(I7&gt;K7,"○","●")))</f>
        <v>●</v>
      </c>
      <c r="K7" s="104">
        <f>IF(OR(O5=""),"",O5)</f>
        <v>3</v>
      </c>
      <c r="L7" s="102">
        <f>IF(OR(Q6=""),"",Q6)</f>
        <v>2</v>
      </c>
      <c r="M7" s="103" t="str">
        <f>IF(OR(L7="",N7=""),"",IF(L7=N7,"△",IF(L7&gt;N7,"○","●")))</f>
        <v>△</v>
      </c>
      <c r="N7" s="104">
        <f>IF(OR(O6=""),"",O6)</f>
        <v>2</v>
      </c>
      <c r="O7" s="110"/>
      <c r="P7" s="111"/>
      <c r="Q7" s="112"/>
      <c r="R7" s="102">
        <v>1</v>
      </c>
      <c r="S7" s="103" t="str">
        <f>IF(OR(R7="",T7=""),"",IF(R7=T7,"△",IF(R7&gt;T7,"○","●")))</f>
        <v>△</v>
      </c>
      <c r="T7" s="104">
        <v>1</v>
      </c>
      <c r="U7" s="105">
        <f t="shared" si="0"/>
        <v>2</v>
      </c>
      <c r="V7" s="106">
        <f t="shared" si="1"/>
        <v>4</v>
      </c>
      <c r="W7" s="107">
        <f t="shared" si="2"/>
        <v>10</v>
      </c>
      <c r="X7" s="108">
        <f t="shared" si="3"/>
        <v>-6</v>
      </c>
      <c r="Y7" s="113"/>
    </row>
    <row r="8" spans="1:25" ht="30" customHeight="1" thickTop="1" thickBot="1" x14ac:dyDescent="0.2">
      <c r="A8" s="1"/>
      <c r="B8" s="98" t="str">
        <f>R2</f>
        <v>県庁ﾌﾆｯｸｽ</v>
      </c>
      <c r="C8" s="102" t="str">
        <f>IF(OR(T3=""),"",T3)</f>
        <v/>
      </c>
      <c r="D8" s="103" t="str">
        <f t="shared" si="4"/>
        <v/>
      </c>
      <c r="E8" s="104" t="str">
        <f>IF(OR(R3=""),"",R3)</f>
        <v/>
      </c>
      <c r="F8" s="102">
        <f>IF(OR(T4=""),"",T4)</f>
        <v>0</v>
      </c>
      <c r="G8" s="103" t="str">
        <f>IF(OR(F8="",H8=""),"",IF(F8=H8,"△",IF(F8&gt;H8,"○","●")))</f>
        <v>●</v>
      </c>
      <c r="H8" s="104">
        <f>IF(OR(R4=""),"",R4)</f>
        <v>1</v>
      </c>
      <c r="I8" s="102">
        <f>IF(OR(T5=""),"",T5)</f>
        <v>0</v>
      </c>
      <c r="J8" s="103" t="str">
        <f>IF(OR(I8="",K8=""),"",IF(I8=K8,"△",IF(I8&gt;K8,"○","●")))</f>
        <v>●</v>
      </c>
      <c r="K8" s="104">
        <f>IF(OR(R5=""),"",R5)</f>
        <v>5</v>
      </c>
      <c r="L8" s="102">
        <f>IF(OR(T6=""),"",T6)</f>
        <v>0</v>
      </c>
      <c r="M8" s="103" t="str">
        <f>IF(OR(L8="",N8=""),"",IF(L8=N8,"△",IF(L8&gt;N8,"○","●")))</f>
        <v>△</v>
      </c>
      <c r="N8" s="104">
        <f>IF(OR(R6=""),"",R6)</f>
        <v>0</v>
      </c>
      <c r="O8" s="102">
        <f>IF(OR(T7=""),"",T7)</f>
        <v>1</v>
      </c>
      <c r="P8" s="103" t="str">
        <f>IF(OR(O8="",Q8=""),"",IF(O8=Q8,"△",IF(O8&gt;Q8,"○","●")))</f>
        <v>△</v>
      </c>
      <c r="Q8" s="104">
        <f>IF(OR(R7=""),"",R7)</f>
        <v>1</v>
      </c>
      <c r="R8" s="99"/>
      <c r="S8" s="100"/>
      <c r="T8" s="101"/>
      <c r="U8" s="116">
        <f t="shared" si="0"/>
        <v>2</v>
      </c>
      <c r="V8" s="117">
        <f t="shared" si="1"/>
        <v>1</v>
      </c>
      <c r="W8" s="117">
        <f t="shared" si="2"/>
        <v>7</v>
      </c>
      <c r="X8" s="118">
        <f t="shared" si="3"/>
        <v>-6</v>
      </c>
      <c r="Y8" s="119"/>
    </row>
    <row r="9" spans="1:25" ht="14.25" thickTop="1" x14ac:dyDescent="0.15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92"/>
    </row>
    <row r="10" spans="1:25" ht="14.25" thickBot="1" x14ac:dyDescent="0.2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92"/>
    </row>
    <row r="11" spans="1:25" ht="30" customHeight="1" thickTop="1" thickBot="1" x14ac:dyDescent="0.2">
      <c r="A11" s="1"/>
      <c r="B11" s="121"/>
      <c r="C11" s="277" t="s">
        <v>29</v>
      </c>
      <c r="D11" s="278"/>
      <c r="E11" s="279"/>
      <c r="F11" s="277" t="s">
        <v>30</v>
      </c>
      <c r="G11" s="280"/>
      <c r="H11" s="281"/>
      <c r="I11" s="277" t="s">
        <v>31</v>
      </c>
      <c r="J11" s="280"/>
      <c r="K11" s="281"/>
      <c r="L11" s="277" t="s">
        <v>32</v>
      </c>
      <c r="M11" s="280"/>
      <c r="N11" s="281"/>
      <c r="O11" s="277" t="s">
        <v>33</v>
      </c>
      <c r="P11" s="280"/>
      <c r="Q11" s="281"/>
      <c r="R11" s="277" t="s">
        <v>39</v>
      </c>
      <c r="S11" s="278"/>
      <c r="T11" s="279"/>
      <c r="U11" s="122" t="s">
        <v>3</v>
      </c>
      <c r="V11" s="123" t="s">
        <v>0</v>
      </c>
      <c r="W11" s="123" t="s">
        <v>1</v>
      </c>
      <c r="X11" s="124" t="s">
        <v>2</v>
      </c>
      <c r="Y11" s="97" t="s">
        <v>49</v>
      </c>
    </row>
    <row r="12" spans="1:25" ht="30" customHeight="1" thickTop="1" thickBot="1" x14ac:dyDescent="0.2">
      <c r="B12" s="125" t="str">
        <f>C11</f>
        <v>神奈川40ｼﾆｱ</v>
      </c>
      <c r="C12" s="99"/>
      <c r="D12" s="100"/>
      <c r="E12" s="101"/>
      <c r="F12" s="102">
        <v>2</v>
      </c>
      <c r="G12" s="103" t="str">
        <f>IF(OR(F12="",H12=""),"",IF(F12=H12,"△",IF(F12&gt;H12,"○","●")))</f>
        <v>○</v>
      </c>
      <c r="H12" s="104">
        <v>0</v>
      </c>
      <c r="I12" s="102">
        <v>1</v>
      </c>
      <c r="J12" s="103" t="str">
        <f>IF(OR(I12="",K12=""),"",IF(I12=K12,"△",IF(I12&gt;K12,"○","●")))</f>
        <v>○</v>
      </c>
      <c r="K12" s="104">
        <v>0</v>
      </c>
      <c r="L12" s="102">
        <v>2</v>
      </c>
      <c r="M12" s="103" t="str">
        <f>IF(OR(L12="",N12=""),"",IF(L12=N12,"△",IF(L12&gt;N12,"○","●")))</f>
        <v>○</v>
      </c>
      <c r="N12" s="104">
        <v>0</v>
      </c>
      <c r="O12" s="102">
        <v>2</v>
      </c>
      <c r="P12" s="103" t="str">
        <f>IF(OR(O12="",Q12=""),"",IF(O12=Q12,"△",IF(O12&gt;Q12,"○","●")))</f>
        <v>●</v>
      </c>
      <c r="Q12" s="104">
        <v>4</v>
      </c>
      <c r="R12" s="102"/>
      <c r="S12" s="103" t="str">
        <f>IF(OR(R12="",T12=""),"",IF(R12=T12,"△",IF(R12&gt;T12,"○","●")))</f>
        <v/>
      </c>
      <c r="T12" s="104"/>
      <c r="U12" s="105">
        <f>COUNTIF(C12:T12,"○")*3+COUNTIF(C12:T12,"△")</f>
        <v>9</v>
      </c>
      <c r="V12" s="106">
        <f>SUM(C12,F12,I12,L12,O12,R12)</f>
        <v>7</v>
      </c>
      <c r="W12" s="107">
        <f>SUM(E12,H12,K12,N12,Q12,T12)</f>
        <v>4</v>
      </c>
      <c r="X12" s="108">
        <f>V12-W12</f>
        <v>3</v>
      </c>
      <c r="Y12" s="109"/>
    </row>
    <row r="13" spans="1:25" ht="30" customHeight="1" thickTop="1" thickBot="1" x14ac:dyDescent="0.2">
      <c r="B13" s="98" t="str">
        <f>F11</f>
        <v>いわさき54</v>
      </c>
      <c r="C13" s="102">
        <f>IF(OR(H12=""),"",H12)</f>
        <v>0</v>
      </c>
      <c r="D13" s="103" t="str">
        <f>IF(OR(C13="",E13=""),"",IF(C13=E13,"△",IF(C13&gt;E13,"○","●")))</f>
        <v>●</v>
      </c>
      <c r="E13" s="104">
        <f>IF(OR(F12=""),"",F12)</f>
        <v>2</v>
      </c>
      <c r="F13" s="110"/>
      <c r="G13" s="111"/>
      <c r="H13" s="112"/>
      <c r="I13" s="102">
        <v>2</v>
      </c>
      <c r="J13" s="103" t="str">
        <f>IF(OR(I13="",K13=""),"",IF(I13=K13,"△",IF(I13&gt;K13,"○","●")))</f>
        <v>△</v>
      </c>
      <c r="K13" s="104">
        <v>2</v>
      </c>
      <c r="L13" s="102">
        <v>0</v>
      </c>
      <c r="M13" s="103" t="str">
        <f>IF(OR(L13="",N13=""),"",IF(L13=N13,"△",IF(L13&gt;N13,"○","●")))</f>
        <v>●</v>
      </c>
      <c r="N13" s="104">
        <v>1</v>
      </c>
      <c r="O13" s="102"/>
      <c r="P13" s="103" t="str">
        <f>IF(OR(O13="",Q13=""),"",IF(O13=Q13,"△",IF(O13&gt;Q13,"○","●")))</f>
        <v/>
      </c>
      <c r="Q13" s="104"/>
      <c r="R13" s="102">
        <v>1</v>
      </c>
      <c r="S13" s="103" t="str">
        <f>IF(OR(R13="",T13=""),"",IF(R13=T13,"△",IF(R13&gt;T13,"○","●")))</f>
        <v>●</v>
      </c>
      <c r="T13" s="104">
        <v>2</v>
      </c>
      <c r="U13" s="105">
        <f t="shared" ref="U13:U17" si="5">COUNTIF(C13:T13,"○")*3+COUNTIF(C13:T13,"△")</f>
        <v>1</v>
      </c>
      <c r="V13" s="106">
        <f t="shared" ref="V13:V17" si="6">SUM(C13,F13,I13,L13,O13,R13)</f>
        <v>3</v>
      </c>
      <c r="W13" s="107">
        <f t="shared" ref="W13:W17" si="7">SUM(E13,H13,K13,N13,Q13,T13)</f>
        <v>7</v>
      </c>
      <c r="X13" s="108">
        <f t="shared" ref="X13:X17" si="8">V13-W13</f>
        <v>-4</v>
      </c>
      <c r="Y13" s="113"/>
    </row>
    <row r="14" spans="1:25" ht="30" customHeight="1" thickTop="1" thickBot="1" x14ac:dyDescent="0.2">
      <c r="B14" s="98" t="str">
        <f>I11</f>
        <v>dfb50</v>
      </c>
      <c r="C14" s="102">
        <f>IF(OR(K12=""),"",K12)</f>
        <v>0</v>
      </c>
      <c r="D14" s="103" t="str">
        <f t="shared" ref="D14:D17" si="9">IF(OR(C14="",E14=""),"",IF(C14=E14,"△",IF(C14&gt;E14,"○","●")))</f>
        <v>●</v>
      </c>
      <c r="E14" s="104">
        <f>IF(OR(I12=""),"",I12)</f>
        <v>1</v>
      </c>
      <c r="F14" s="102">
        <f>IF(OR(K13=""),"",K13)</f>
        <v>2</v>
      </c>
      <c r="G14" s="103" t="str">
        <f>IF(OR(F14="",H14=""),"",IF(F14=H14,"△",IF(F14&gt;H14,"○","●")))</f>
        <v>△</v>
      </c>
      <c r="H14" s="104">
        <f>IF(OR(I13=""),"",I13)</f>
        <v>2</v>
      </c>
      <c r="I14" s="110"/>
      <c r="J14" s="111"/>
      <c r="K14" s="112"/>
      <c r="L14" s="102">
        <v>0</v>
      </c>
      <c r="M14" s="103" t="str">
        <f>IF(OR(L14="",N14=""),"",IF(L14=N14,"△",IF(L14&gt;N14,"○","●")))</f>
        <v>●</v>
      </c>
      <c r="N14" s="104">
        <v>7</v>
      </c>
      <c r="O14" s="102">
        <v>5</v>
      </c>
      <c r="P14" s="103" t="str">
        <f>IF(OR(O14="",Q14=""),"",IF(O14=Q14,"△",IF(O14&gt;Q14,"○","●")))</f>
        <v>○</v>
      </c>
      <c r="Q14" s="104">
        <v>2</v>
      </c>
      <c r="R14" s="102">
        <v>0</v>
      </c>
      <c r="S14" s="103" t="str">
        <f>IF(OR(R14="",T14=""),"",IF(R14=T14,"△",IF(R14&gt;T14,"○","●")))</f>
        <v>●</v>
      </c>
      <c r="T14" s="104">
        <v>1</v>
      </c>
      <c r="U14" s="105">
        <f t="shared" si="5"/>
        <v>4</v>
      </c>
      <c r="V14" s="106">
        <f t="shared" si="6"/>
        <v>7</v>
      </c>
      <c r="W14" s="107">
        <f t="shared" si="7"/>
        <v>13</v>
      </c>
      <c r="X14" s="108">
        <f t="shared" si="8"/>
        <v>-6</v>
      </c>
      <c r="Y14" s="114"/>
    </row>
    <row r="15" spans="1:25" ht="30" customHeight="1" thickTop="1" thickBot="1" x14ac:dyDescent="0.2">
      <c r="B15" s="125" t="str">
        <f>L11</f>
        <v>翠嵐ｸﾗﾌﾞ50</v>
      </c>
      <c r="C15" s="102">
        <f>IF(OR(N12=""),"",N12)</f>
        <v>0</v>
      </c>
      <c r="D15" s="103" t="str">
        <f t="shared" si="9"/>
        <v>●</v>
      </c>
      <c r="E15" s="104">
        <f>IF(OR(L12=""),"",L12)</f>
        <v>2</v>
      </c>
      <c r="F15" s="102">
        <f>IF(OR(N13=""),"",N13)</f>
        <v>1</v>
      </c>
      <c r="G15" s="103" t="str">
        <f>IF(OR(F15="",H15=""),"",IF(F15=H15,"△",IF(F15&gt;H15,"○","●")))</f>
        <v>○</v>
      </c>
      <c r="H15" s="104">
        <f>IF(OR(L13=""),"",L13)</f>
        <v>0</v>
      </c>
      <c r="I15" s="102">
        <f>IF(OR(N14=""),"",N14)</f>
        <v>7</v>
      </c>
      <c r="J15" s="103" t="str">
        <f>IF(OR(I15="",K15=""),"",IF(I15=K15,"△",IF(I15&gt;K15,"○","●")))</f>
        <v>○</v>
      </c>
      <c r="K15" s="104">
        <f>IF(OR(L14=""),"",L14)</f>
        <v>0</v>
      </c>
      <c r="L15" s="110"/>
      <c r="M15" s="111"/>
      <c r="N15" s="112"/>
      <c r="O15" s="102">
        <v>3</v>
      </c>
      <c r="P15" s="103" t="str">
        <f>IF(OR(O15="",Q15=""),"",IF(O15=Q15,"△",IF(O15&gt;Q15,"○","●")))</f>
        <v>○</v>
      </c>
      <c r="Q15" s="104">
        <v>1</v>
      </c>
      <c r="R15" s="102">
        <v>1</v>
      </c>
      <c r="S15" s="103" t="str">
        <f>IF(OR(R15="",T15=""),"",IF(R15=T15,"△",IF(R15&gt;T15,"○","●")))</f>
        <v>△</v>
      </c>
      <c r="T15" s="104">
        <v>1</v>
      </c>
      <c r="U15" s="105">
        <f t="shared" si="5"/>
        <v>10</v>
      </c>
      <c r="V15" s="106">
        <f t="shared" si="6"/>
        <v>12</v>
      </c>
      <c r="W15" s="107">
        <f t="shared" si="7"/>
        <v>4</v>
      </c>
      <c r="X15" s="108">
        <f t="shared" si="8"/>
        <v>8</v>
      </c>
      <c r="Y15" s="115"/>
    </row>
    <row r="16" spans="1:25" ht="30" customHeight="1" thickTop="1" thickBot="1" x14ac:dyDescent="0.2">
      <c r="B16" s="125" t="str">
        <f>O11</f>
        <v>かながわｸﾗﾌﾞ50</v>
      </c>
      <c r="C16" s="102">
        <f>IF(OR(Q12=""),"",Q12)</f>
        <v>4</v>
      </c>
      <c r="D16" s="103" t="str">
        <f t="shared" si="9"/>
        <v>○</v>
      </c>
      <c r="E16" s="104">
        <f>IF(OR(O12=""),"",O12)</f>
        <v>2</v>
      </c>
      <c r="F16" s="102" t="str">
        <f>IF(OR(Q13=""),"",Q13)</f>
        <v/>
      </c>
      <c r="G16" s="103" t="str">
        <f>IF(OR(F16="",H16=""),"",IF(F16=H16,"△",IF(F16&gt;H16,"○","●")))</f>
        <v/>
      </c>
      <c r="H16" s="104" t="str">
        <f>IF(OR(O13=""),"",O13)</f>
        <v/>
      </c>
      <c r="I16" s="102">
        <f>IF(OR(Q14=""),"",Q14)</f>
        <v>2</v>
      </c>
      <c r="J16" s="103" t="str">
        <f>IF(OR(I16="",K16=""),"",IF(I16=K16,"△",IF(I16&gt;K16,"○","●")))</f>
        <v>●</v>
      </c>
      <c r="K16" s="104">
        <f>IF(OR(O14=""),"",O14)</f>
        <v>5</v>
      </c>
      <c r="L16" s="102">
        <f>IF(OR(Q15=""),"",Q15)</f>
        <v>1</v>
      </c>
      <c r="M16" s="103" t="str">
        <f>IF(OR(L16="",N16=""),"",IF(L16=N16,"△",IF(L16&gt;N16,"○","●")))</f>
        <v>●</v>
      </c>
      <c r="N16" s="104">
        <f>IF(OR(O15=""),"",O15)</f>
        <v>3</v>
      </c>
      <c r="O16" s="110"/>
      <c r="P16" s="111"/>
      <c r="Q16" s="112"/>
      <c r="R16" s="102">
        <v>1</v>
      </c>
      <c r="S16" s="103" t="str">
        <f>IF(OR(R16="",T16=""),"",IF(R16=T16,"△",IF(R16&gt;T16,"○","●")))</f>
        <v>●</v>
      </c>
      <c r="T16" s="104">
        <v>2</v>
      </c>
      <c r="U16" s="105">
        <f t="shared" si="5"/>
        <v>3</v>
      </c>
      <c r="V16" s="106">
        <f t="shared" si="6"/>
        <v>8</v>
      </c>
      <c r="W16" s="107">
        <f t="shared" si="7"/>
        <v>12</v>
      </c>
      <c r="X16" s="108">
        <f t="shared" si="8"/>
        <v>-4</v>
      </c>
      <c r="Y16" s="113"/>
    </row>
    <row r="17" spans="1:25" ht="30" customHeight="1" thickTop="1" thickBot="1" x14ac:dyDescent="0.2">
      <c r="B17" s="98" t="str">
        <f>R11</f>
        <v>F・神工50</v>
      </c>
      <c r="C17" s="102" t="str">
        <f>IF(OR(T12=""),"",T12)</f>
        <v/>
      </c>
      <c r="D17" s="103" t="str">
        <f t="shared" si="9"/>
        <v/>
      </c>
      <c r="E17" s="104" t="str">
        <f>IF(OR(R12=""),"",R12)</f>
        <v/>
      </c>
      <c r="F17" s="102">
        <f>IF(OR(T13=""),"",T13)</f>
        <v>2</v>
      </c>
      <c r="G17" s="103" t="str">
        <f>IF(OR(F17="",H17=""),"",IF(F17=H17,"△",IF(F17&gt;H17,"○","●")))</f>
        <v>○</v>
      </c>
      <c r="H17" s="104">
        <f>IF(OR(R13=""),"",R13)</f>
        <v>1</v>
      </c>
      <c r="I17" s="102">
        <f>IF(OR(T14=""),"",T14)</f>
        <v>1</v>
      </c>
      <c r="J17" s="103" t="str">
        <f>IF(OR(I17="",K17=""),"",IF(I17=K17,"△",IF(I17&gt;K17,"○","●")))</f>
        <v>○</v>
      </c>
      <c r="K17" s="104">
        <f>IF(OR(R14=""),"",R14)</f>
        <v>0</v>
      </c>
      <c r="L17" s="102">
        <f>IF(OR(T15=""),"",T15)</f>
        <v>1</v>
      </c>
      <c r="M17" s="103" t="str">
        <f>IF(OR(L17="",N17=""),"",IF(L17=N17,"△",IF(L17&gt;N17,"○","●")))</f>
        <v>△</v>
      </c>
      <c r="N17" s="104">
        <f>IF(OR(R15=""),"",R15)</f>
        <v>1</v>
      </c>
      <c r="O17" s="102">
        <f>IF(OR(T16=""),"",T16)</f>
        <v>2</v>
      </c>
      <c r="P17" s="103" t="str">
        <f>IF(OR(O17="",Q17=""),"",IF(O17=Q17,"△",IF(O17&gt;Q17,"○","●")))</f>
        <v>○</v>
      </c>
      <c r="Q17" s="104">
        <f>IF(OR(R16=""),"",R16)</f>
        <v>1</v>
      </c>
      <c r="R17" s="99"/>
      <c r="S17" s="100"/>
      <c r="T17" s="101"/>
      <c r="U17" s="116">
        <f t="shared" si="5"/>
        <v>10</v>
      </c>
      <c r="V17" s="117">
        <f t="shared" si="6"/>
        <v>6</v>
      </c>
      <c r="W17" s="117">
        <f t="shared" si="7"/>
        <v>3</v>
      </c>
      <c r="X17" s="118">
        <f t="shared" si="8"/>
        <v>3</v>
      </c>
      <c r="Y17" s="119"/>
    </row>
    <row r="18" spans="1:25" ht="14.25" thickTop="1" x14ac:dyDescent="0.1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92"/>
    </row>
    <row r="19" spans="1:25" ht="14.25" thickBot="1" x14ac:dyDescent="0.2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92"/>
    </row>
    <row r="20" spans="1:25" ht="30" customHeight="1" thickTop="1" thickBot="1" x14ac:dyDescent="0.2">
      <c r="A20" s="1"/>
      <c r="B20" s="121"/>
      <c r="C20" s="277" t="s">
        <v>34</v>
      </c>
      <c r="D20" s="278"/>
      <c r="E20" s="279"/>
      <c r="F20" s="277" t="s">
        <v>35</v>
      </c>
      <c r="G20" s="280"/>
      <c r="H20" s="281"/>
      <c r="I20" s="277" t="s">
        <v>36</v>
      </c>
      <c r="J20" s="280"/>
      <c r="K20" s="281"/>
      <c r="L20" s="277" t="s">
        <v>37</v>
      </c>
      <c r="M20" s="280"/>
      <c r="N20" s="281"/>
      <c r="O20" s="277" t="s">
        <v>38</v>
      </c>
      <c r="P20" s="280"/>
      <c r="Q20" s="281"/>
      <c r="R20" s="277" t="s">
        <v>48</v>
      </c>
      <c r="S20" s="278"/>
      <c r="T20" s="279"/>
      <c r="U20" s="122" t="s">
        <v>3</v>
      </c>
      <c r="V20" s="123" t="s">
        <v>0</v>
      </c>
      <c r="W20" s="123" t="s">
        <v>1</v>
      </c>
      <c r="X20" s="124" t="s">
        <v>2</v>
      </c>
      <c r="Y20" s="97" t="s">
        <v>49</v>
      </c>
    </row>
    <row r="21" spans="1:25" ht="30" customHeight="1" thickTop="1" thickBot="1" x14ac:dyDescent="0.2">
      <c r="B21" s="98" t="str">
        <f>C20</f>
        <v>Jクラブ50</v>
      </c>
      <c r="C21" s="99"/>
      <c r="D21" s="100"/>
      <c r="E21" s="101"/>
      <c r="F21" s="102"/>
      <c r="G21" s="103" t="str">
        <f>IF(OR(F21="",H21=""),"",IF(F21=H21,"△",IF(F21&gt;H21,"○","●")))</f>
        <v/>
      </c>
      <c r="H21" s="104"/>
      <c r="I21" s="102">
        <v>1</v>
      </c>
      <c r="J21" s="103" t="str">
        <f>IF(OR(I21="",K21=""),"",IF(I21=K21,"△",IF(I21&gt;K21,"○","●")))</f>
        <v>●</v>
      </c>
      <c r="K21" s="104">
        <v>2</v>
      </c>
      <c r="L21" s="102">
        <v>1</v>
      </c>
      <c r="M21" s="103" t="str">
        <f>IF(OR(L21="",N21=""),"",IF(L21=N21,"△",IF(L21&gt;N21,"○","●")))</f>
        <v>●</v>
      </c>
      <c r="N21" s="104">
        <v>2</v>
      </c>
      <c r="O21" s="102">
        <v>2</v>
      </c>
      <c r="P21" s="103" t="str">
        <f>IF(OR(O21="",Q21=""),"",IF(O21=Q21,"△",IF(O21&gt;Q21,"○","●")))</f>
        <v>○</v>
      </c>
      <c r="Q21" s="104">
        <v>0</v>
      </c>
      <c r="R21" s="102">
        <v>0</v>
      </c>
      <c r="S21" s="103" t="str">
        <f>IF(OR(R21="",T21=""),"",IF(R21=T21,"△",IF(R21&gt;T21,"○","●")))</f>
        <v>●</v>
      </c>
      <c r="T21" s="104">
        <v>2</v>
      </c>
      <c r="U21" s="105">
        <f>COUNTIF(C21:T21,"○")*3+COUNTIF(C21:T21,"△")</f>
        <v>3</v>
      </c>
      <c r="V21" s="106">
        <f>SUM(C21,F21,I21,L21,O21,R21)</f>
        <v>4</v>
      </c>
      <c r="W21" s="107">
        <f>SUM(E21,H21,K21,N21,Q21,T21)</f>
        <v>6</v>
      </c>
      <c r="X21" s="108">
        <f>V21-W21</f>
        <v>-2</v>
      </c>
      <c r="Y21" s="109"/>
    </row>
    <row r="22" spans="1:25" ht="30" customHeight="1" thickTop="1" thickBot="1" x14ac:dyDescent="0.2">
      <c r="B22" s="98" t="str">
        <f>F20</f>
        <v>三春台50</v>
      </c>
      <c r="C22" s="102" t="str">
        <f>IF(OR(H21=""),"",H21)</f>
        <v/>
      </c>
      <c r="D22" s="103" t="str">
        <f>IF(OR(C22="",E22=""),"",IF(C22=E22,"△",IF(C22&gt;E22,"○","●")))</f>
        <v/>
      </c>
      <c r="E22" s="104" t="str">
        <f>IF(OR(F21=""),"",F21)</f>
        <v/>
      </c>
      <c r="F22" s="110"/>
      <c r="G22" s="111"/>
      <c r="H22" s="112"/>
      <c r="I22" s="102">
        <v>1</v>
      </c>
      <c r="J22" s="103" t="str">
        <f>IF(OR(I22="",K22=""),"",IF(I22=K22,"△",IF(I22&gt;K22,"○","●")))</f>
        <v>●</v>
      </c>
      <c r="K22" s="104">
        <v>2</v>
      </c>
      <c r="L22" s="102">
        <v>3</v>
      </c>
      <c r="M22" s="103" t="str">
        <f>IF(OR(L22="",N22=""),"",IF(L22=N22,"△",IF(L22&gt;N22,"○","●")))</f>
        <v>○</v>
      </c>
      <c r="N22" s="104">
        <v>0</v>
      </c>
      <c r="O22" s="102">
        <v>1</v>
      </c>
      <c r="P22" s="103" t="str">
        <f>IF(OR(O22="",Q22=""),"",IF(O22=Q22,"△",IF(O22&gt;Q22,"○","●")))</f>
        <v>●</v>
      </c>
      <c r="Q22" s="104">
        <v>2</v>
      </c>
      <c r="R22" s="102">
        <v>0</v>
      </c>
      <c r="S22" s="103" t="str">
        <f>IF(OR(R22="",T22=""),"",IF(R22=T22,"△",IF(R22&gt;T22,"○","●")))</f>
        <v>●</v>
      </c>
      <c r="T22" s="104">
        <v>3</v>
      </c>
      <c r="U22" s="105">
        <f t="shared" ref="U22:U26" si="10">COUNTIF(C22:T22,"○")*3+COUNTIF(C22:T22,"△")</f>
        <v>3</v>
      </c>
      <c r="V22" s="106">
        <f t="shared" ref="V22:V26" si="11">SUM(C22,F22,I22,L22,O22,R22)</f>
        <v>5</v>
      </c>
      <c r="W22" s="107">
        <f t="shared" ref="W22:W26" si="12">SUM(E22,H22,K22,N22,Q22,T22)</f>
        <v>7</v>
      </c>
      <c r="X22" s="108">
        <f t="shared" ref="X22:X26" si="13">V22-W22</f>
        <v>-2</v>
      </c>
      <c r="Y22" s="113"/>
    </row>
    <row r="23" spans="1:25" ht="30" customHeight="1" thickTop="1" thickBot="1" x14ac:dyDescent="0.2">
      <c r="B23" s="98" t="str">
        <f>I20</f>
        <v>緑ヶ丘50</v>
      </c>
      <c r="C23" s="102">
        <f>IF(OR(K21=""),"",K21)</f>
        <v>2</v>
      </c>
      <c r="D23" s="103" t="str">
        <f t="shared" ref="D23:D26" si="14">IF(OR(C23="",E23=""),"",IF(C23=E23,"△",IF(C23&gt;E23,"○","●")))</f>
        <v>○</v>
      </c>
      <c r="E23" s="104">
        <f>IF(OR(I21=""),"",I21)</f>
        <v>1</v>
      </c>
      <c r="F23" s="102">
        <f>IF(OR(K22=""),"",K22)</f>
        <v>2</v>
      </c>
      <c r="G23" s="103" t="str">
        <f>IF(OR(F23="",H23=""),"",IF(F23=H23,"△",IF(F23&gt;H23,"○","●")))</f>
        <v>○</v>
      </c>
      <c r="H23" s="104">
        <f>IF(OR(I22=""),"",I22)</f>
        <v>1</v>
      </c>
      <c r="I23" s="110"/>
      <c r="J23" s="111"/>
      <c r="K23" s="112"/>
      <c r="L23" s="102">
        <v>0</v>
      </c>
      <c r="M23" s="103" t="str">
        <f>IF(OR(L23="",N23=""),"",IF(L23=N23,"△",IF(L23&gt;N23,"○","●")))</f>
        <v>●</v>
      </c>
      <c r="N23" s="104">
        <v>1</v>
      </c>
      <c r="O23" s="102">
        <v>1</v>
      </c>
      <c r="P23" s="103" t="str">
        <f>IF(OR(O23="",Q23=""),"",IF(O23=Q23,"△",IF(O23&gt;Q23,"○","●")))</f>
        <v>○</v>
      </c>
      <c r="Q23" s="104">
        <v>0</v>
      </c>
      <c r="R23" s="102">
        <v>1</v>
      </c>
      <c r="S23" s="103" t="str">
        <f>IF(OR(R23="",T23=""),"",IF(R23=T23,"△",IF(R23&gt;T23,"○","●")))</f>
        <v>○</v>
      </c>
      <c r="T23" s="104">
        <v>0</v>
      </c>
      <c r="U23" s="105">
        <f t="shared" si="10"/>
        <v>12</v>
      </c>
      <c r="V23" s="106">
        <f t="shared" si="11"/>
        <v>6</v>
      </c>
      <c r="W23" s="107">
        <f t="shared" si="12"/>
        <v>3</v>
      </c>
      <c r="X23" s="108">
        <f t="shared" si="13"/>
        <v>3</v>
      </c>
      <c r="Y23" s="114"/>
    </row>
    <row r="24" spans="1:25" ht="30" customHeight="1" thickTop="1" thickBot="1" x14ac:dyDescent="0.2">
      <c r="B24" s="98" t="str">
        <f>L20</f>
        <v>Kクラブ50</v>
      </c>
      <c r="C24" s="102">
        <f>IF(OR(N21=""),"",N21)</f>
        <v>2</v>
      </c>
      <c r="D24" s="103" t="str">
        <f t="shared" si="14"/>
        <v>○</v>
      </c>
      <c r="E24" s="104">
        <f>IF(OR(L21=""),"",L21)</f>
        <v>1</v>
      </c>
      <c r="F24" s="102">
        <f>IF(OR(N22=""),"",N22)</f>
        <v>0</v>
      </c>
      <c r="G24" s="103" t="str">
        <f>IF(OR(F24="",H24=""),"",IF(F24=H24,"△",IF(F24&gt;H24,"○","●")))</f>
        <v>●</v>
      </c>
      <c r="H24" s="104">
        <f>IF(OR(L22=""),"",L22)</f>
        <v>3</v>
      </c>
      <c r="I24" s="102">
        <f>IF(OR(N23=""),"",N23)</f>
        <v>1</v>
      </c>
      <c r="J24" s="103" t="str">
        <f>IF(OR(I24="",K24=""),"",IF(I24=K24,"△",IF(I24&gt;K24,"○","●")))</f>
        <v>○</v>
      </c>
      <c r="K24" s="104">
        <f>IF(OR(L23=""),"",L23)</f>
        <v>0</v>
      </c>
      <c r="L24" s="110"/>
      <c r="M24" s="111"/>
      <c r="N24" s="112"/>
      <c r="O24" s="102">
        <v>3</v>
      </c>
      <c r="P24" s="103" t="str">
        <f>IF(OR(O24="",Q24=""),"",IF(O24=Q24,"△",IF(O24&gt;Q24,"○","●")))</f>
        <v>○</v>
      </c>
      <c r="Q24" s="104">
        <v>1</v>
      </c>
      <c r="R24" s="102">
        <v>0</v>
      </c>
      <c r="S24" s="103" t="str">
        <f>IF(OR(R24="",T24=""),"",IF(R24=T24,"△",IF(R24&gt;T24,"○","●")))</f>
        <v>●</v>
      </c>
      <c r="T24" s="104">
        <v>2</v>
      </c>
      <c r="U24" s="105">
        <f t="shared" si="10"/>
        <v>9</v>
      </c>
      <c r="V24" s="106">
        <f t="shared" si="11"/>
        <v>6</v>
      </c>
      <c r="W24" s="107">
        <f t="shared" si="12"/>
        <v>7</v>
      </c>
      <c r="X24" s="108">
        <f t="shared" si="13"/>
        <v>-1</v>
      </c>
      <c r="Y24" s="115"/>
    </row>
    <row r="25" spans="1:25" ht="30" customHeight="1" thickTop="1" thickBot="1" x14ac:dyDescent="0.2">
      <c r="B25" s="98" t="str">
        <f>O20</f>
        <v>AS本牧</v>
      </c>
      <c r="C25" s="102">
        <f>IF(OR(Q21=""),"",Q21)</f>
        <v>0</v>
      </c>
      <c r="D25" s="103" t="str">
        <f t="shared" si="14"/>
        <v>●</v>
      </c>
      <c r="E25" s="104">
        <f>IF(OR(O21=""),"",O21)</f>
        <v>2</v>
      </c>
      <c r="F25" s="102">
        <f>IF(OR(Q22=""),"",Q22)</f>
        <v>2</v>
      </c>
      <c r="G25" s="103" t="str">
        <f>IF(OR(F25="",H25=""),"",IF(F25=H25,"△",IF(F25&gt;H25,"○","●")))</f>
        <v>○</v>
      </c>
      <c r="H25" s="104">
        <f>IF(OR(O22=""),"",O22)</f>
        <v>1</v>
      </c>
      <c r="I25" s="102">
        <f>IF(OR(Q23=""),"",Q23)</f>
        <v>0</v>
      </c>
      <c r="J25" s="103" t="str">
        <f>IF(OR(I25="",K25=""),"",IF(I25=K25,"△",IF(I25&gt;K25,"○","●")))</f>
        <v>●</v>
      </c>
      <c r="K25" s="104">
        <f>IF(OR(O23=""),"",O23)</f>
        <v>1</v>
      </c>
      <c r="L25" s="102">
        <f>IF(OR(Q24=""),"",Q24)</f>
        <v>1</v>
      </c>
      <c r="M25" s="103" t="str">
        <f>IF(OR(L25="",N25=""),"",IF(L25=N25,"△",IF(L25&gt;N25,"○","●")))</f>
        <v>●</v>
      </c>
      <c r="N25" s="104">
        <f>IF(OR(O24=""),"",O24)</f>
        <v>3</v>
      </c>
      <c r="O25" s="110"/>
      <c r="P25" s="111"/>
      <c r="Q25" s="112"/>
      <c r="R25" s="102">
        <v>0</v>
      </c>
      <c r="S25" s="103" t="str">
        <f>IF(OR(R25="",T25=""),"",IF(R25=T25,"△",IF(R25&gt;T25,"○","●")))</f>
        <v>●</v>
      </c>
      <c r="T25" s="104">
        <v>2</v>
      </c>
      <c r="U25" s="105">
        <f t="shared" si="10"/>
        <v>3</v>
      </c>
      <c r="V25" s="106">
        <f t="shared" si="11"/>
        <v>3</v>
      </c>
      <c r="W25" s="107">
        <f t="shared" si="12"/>
        <v>9</v>
      </c>
      <c r="X25" s="108">
        <f t="shared" si="13"/>
        <v>-6</v>
      </c>
      <c r="Y25" s="113"/>
    </row>
    <row r="26" spans="1:25" ht="30" customHeight="1" thickTop="1" thickBot="1" x14ac:dyDescent="0.2">
      <c r="B26" s="125" t="str">
        <f>R20</f>
        <v>ﾁﾝｸﾞ倶楽部</v>
      </c>
      <c r="C26" s="102">
        <f>IF(OR(T21=""),"",T21)</f>
        <v>2</v>
      </c>
      <c r="D26" s="103" t="str">
        <f t="shared" si="14"/>
        <v>○</v>
      </c>
      <c r="E26" s="104">
        <f>IF(OR(R21=""),"",R21)</f>
        <v>0</v>
      </c>
      <c r="F26" s="102">
        <f>IF(OR(T22=""),"",T22)</f>
        <v>3</v>
      </c>
      <c r="G26" s="103" t="str">
        <f>IF(OR(F26="",H26=""),"",IF(F26=H26,"△",IF(F26&gt;H26,"○","●")))</f>
        <v>○</v>
      </c>
      <c r="H26" s="104">
        <f>IF(OR(R22=""),"",R22)</f>
        <v>0</v>
      </c>
      <c r="I26" s="102">
        <f>IF(OR(T23=""),"",T23)</f>
        <v>0</v>
      </c>
      <c r="J26" s="103" t="str">
        <f>IF(OR(I26="",K26=""),"",IF(I26=K26,"△",IF(I26&gt;K26,"○","●")))</f>
        <v>●</v>
      </c>
      <c r="K26" s="104">
        <f>IF(OR(R23=""),"",R23)</f>
        <v>1</v>
      </c>
      <c r="L26" s="102">
        <f>IF(OR(T24=""),"",T24)</f>
        <v>2</v>
      </c>
      <c r="M26" s="103" t="str">
        <f>IF(OR(L26="",N26=""),"",IF(L26=N26,"△",IF(L26&gt;N26,"○","●")))</f>
        <v>○</v>
      </c>
      <c r="N26" s="104">
        <f>IF(OR(R24=""),"",R24)</f>
        <v>0</v>
      </c>
      <c r="O26" s="102">
        <f>IF(OR(T25=""),"",T25)</f>
        <v>2</v>
      </c>
      <c r="P26" s="103" t="str">
        <f>IF(OR(O26="",Q26=""),"",IF(O26=Q26,"△",IF(O26&gt;Q26,"○","●")))</f>
        <v>○</v>
      </c>
      <c r="Q26" s="104">
        <f>IF(OR(R25=""),"",R25)</f>
        <v>0</v>
      </c>
      <c r="R26" s="99"/>
      <c r="S26" s="100"/>
      <c r="T26" s="101"/>
      <c r="U26" s="116">
        <f t="shared" si="10"/>
        <v>12</v>
      </c>
      <c r="V26" s="117">
        <f t="shared" si="11"/>
        <v>9</v>
      </c>
      <c r="W26" s="117">
        <f t="shared" si="12"/>
        <v>1</v>
      </c>
      <c r="X26" s="118">
        <f t="shared" si="13"/>
        <v>8</v>
      </c>
      <c r="Y26" s="119"/>
    </row>
    <row r="27" spans="1:25" ht="14.25" thickTop="1" x14ac:dyDescent="0.15"/>
  </sheetData>
  <mergeCells count="19">
    <mergeCell ref="R20:T20"/>
    <mergeCell ref="C11:E11"/>
    <mergeCell ref="F11:H11"/>
    <mergeCell ref="I11:K11"/>
    <mergeCell ref="L11:N11"/>
    <mergeCell ref="O11:Q11"/>
    <mergeCell ref="R11:T11"/>
    <mergeCell ref="C20:E20"/>
    <mergeCell ref="F20:H20"/>
    <mergeCell ref="I20:K20"/>
    <mergeCell ref="L20:N20"/>
    <mergeCell ref="O20:Q20"/>
    <mergeCell ref="B1:T1"/>
    <mergeCell ref="R2:T2"/>
    <mergeCell ref="C2:E2"/>
    <mergeCell ref="F2:H2"/>
    <mergeCell ref="I2:K2"/>
    <mergeCell ref="L2:N2"/>
    <mergeCell ref="O2:Q2"/>
  </mergeCells>
  <phoneticPr fontId="1"/>
  <pageMargins left="0" right="0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view="pageBreakPreview" topLeftCell="A28" zoomScale="60" zoomScaleNormal="100" workbookViewId="0">
      <selection activeCell="V8" sqref="V8"/>
    </sheetView>
  </sheetViews>
  <sheetFormatPr defaultRowHeight="13.5" x14ac:dyDescent="0.15"/>
  <cols>
    <col min="1" max="1" width="3.125" customWidth="1"/>
    <col min="2" max="2" width="10.625" customWidth="1"/>
    <col min="3" max="11" width="3.625" customWidth="1"/>
    <col min="12" max="16" width="5.625" customWidth="1"/>
  </cols>
  <sheetData>
    <row r="1" spans="1:16" ht="39.75" customHeight="1" thickBot="1" x14ac:dyDescent="0.2">
      <c r="B1" s="287" t="s">
        <v>64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30" customHeight="1" thickTop="1" thickBot="1" x14ac:dyDescent="0.2">
      <c r="A2" s="1"/>
      <c r="B2" s="49" t="s">
        <v>60</v>
      </c>
      <c r="C2" s="282" t="s">
        <v>5</v>
      </c>
      <c r="D2" s="283"/>
      <c r="E2" s="284"/>
      <c r="F2" s="282" t="s">
        <v>40</v>
      </c>
      <c r="G2" s="285"/>
      <c r="H2" s="286"/>
      <c r="I2" s="282" t="s">
        <v>41</v>
      </c>
      <c r="J2" s="285"/>
      <c r="K2" s="286"/>
      <c r="L2" s="8" t="s">
        <v>3</v>
      </c>
      <c r="M2" s="9" t="s">
        <v>0</v>
      </c>
      <c r="N2" s="9" t="s">
        <v>1</v>
      </c>
      <c r="O2" s="10" t="s">
        <v>2</v>
      </c>
      <c r="P2" s="3" t="s">
        <v>49</v>
      </c>
    </row>
    <row r="3" spans="1:16" ht="30" customHeight="1" thickTop="1" thickBot="1" x14ac:dyDescent="0.2">
      <c r="A3" s="1"/>
      <c r="B3" s="181" t="str">
        <f>C2</f>
        <v>横浜ｼﾆｱ60</v>
      </c>
      <c r="C3" s="11"/>
      <c r="D3" s="12"/>
      <c r="E3" s="13"/>
      <c r="F3" s="14">
        <v>2</v>
      </c>
      <c r="G3" s="15" t="str">
        <f t="shared" ref="G3" si="0">IF(OR(F3="",H3=""),"",IF(F3=H3,"△",IF(F3&gt;H3,"○","●")))</f>
        <v>○</v>
      </c>
      <c r="H3" s="16">
        <v>0</v>
      </c>
      <c r="I3" s="14">
        <v>2</v>
      </c>
      <c r="J3" s="15" t="str">
        <f t="shared" ref="J3:J4" si="1">IF(OR(I3="",K3=""),"",IF(I3=K3,"△",IF(I3&gt;K3,"○","●")))</f>
        <v>○</v>
      </c>
      <c r="K3" s="16">
        <v>1</v>
      </c>
      <c r="L3" s="17">
        <f>COUNTIF(C3:K3,"○")*3+COUNTIF(C3:K3,"△")</f>
        <v>6</v>
      </c>
      <c r="M3" s="18">
        <f>SUM(F3,I3)</f>
        <v>4</v>
      </c>
      <c r="N3" s="18">
        <f>SUM(H3,K3)</f>
        <v>1</v>
      </c>
      <c r="O3" s="19">
        <f>M3-N3</f>
        <v>3</v>
      </c>
      <c r="P3" s="195">
        <v>1</v>
      </c>
    </row>
    <row r="4" spans="1:16" ht="30" customHeight="1" thickTop="1" thickBot="1" x14ac:dyDescent="0.2">
      <c r="A4" s="1"/>
      <c r="B4" s="181" t="str">
        <f>F2</f>
        <v>翠嵐ｸﾗﾌﾞ60</v>
      </c>
      <c r="C4" s="14">
        <f>IF(OR(H3=""),"",H3)</f>
        <v>0</v>
      </c>
      <c r="D4" s="15" t="str">
        <f>IF(OR(C4="",E4=""),"",IF(C4=E4,"△",IF(C4&gt;E4,"○","●")))</f>
        <v>●</v>
      </c>
      <c r="E4" s="16">
        <f>IF(OR(F3=""),"",F3)</f>
        <v>2</v>
      </c>
      <c r="F4" s="11"/>
      <c r="G4" s="12"/>
      <c r="H4" s="13"/>
      <c r="I4" s="14">
        <v>3</v>
      </c>
      <c r="J4" s="15" t="str">
        <f t="shared" si="1"/>
        <v>○</v>
      </c>
      <c r="K4" s="16">
        <v>0</v>
      </c>
      <c r="L4" s="17">
        <f>COUNTIF(C4:K4,"○")*3+COUNTIF(C4:K4,"△")</f>
        <v>3</v>
      </c>
      <c r="M4" s="18">
        <f>SUM(C4,I4)</f>
        <v>3</v>
      </c>
      <c r="N4" s="18">
        <f>SUM(E4,K4)</f>
        <v>2</v>
      </c>
      <c r="O4" s="19">
        <f>M4-N4</f>
        <v>1</v>
      </c>
      <c r="P4" s="196">
        <v>2</v>
      </c>
    </row>
    <row r="5" spans="1:16" ht="30" customHeight="1" thickTop="1" thickBot="1" x14ac:dyDescent="0.2">
      <c r="A5" s="1"/>
      <c r="B5" s="4" t="str">
        <f>I2</f>
        <v>Kクラブ60</v>
      </c>
      <c r="C5" s="14">
        <f>IF(OR(K3=""),"",K3)</f>
        <v>1</v>
      </c>
      <c r="D5" s="15" t="str">
        <f t="shared" ref="D5" si="2">IF(OR(C5="",E5=""),"",IF(C5=E5,"△",IF(C5&gt;E5,"○","●")))</f>
        <v>●</v>
      </c>
      <c r="E5" s="16">
        <f>IF(OR(I3=""),"",I3)</f>
        <v>2</v>
      </c>
      <c r="F5" s="14">
        <f>IF(OR(K4=""),"",K4)</f>
        <v>0</v>
      </c>
      <c r="G5" s="15" t="str">
        <f>IF(OR(F5="",H5=""),"",IF(F5=H5,"△",IF(F5&gt;H5,"○","●")))</f>
        <v>●</v>
      </c>
      <c r="H5" s="16">
        <f>IF(OR(I4=""),"",I4)</f>
        <v>3</v>
      </c>
      <c r="I5" s="11"/>
      <c r="J5" s="12"/>
      <c r="K5" s="13"/>
      <c r="L5" s="20">
        <f>COUNTIF(C5:K5,"○")*3+COUNTIF(C5:K5,"△")</f>
        <v>0</v>
      </c>
      <c r="M5" s="21">
        <f>SUM(C5,F5)</f>
        <v>1</v>
      </c>
      <c r="N5" s="21">
        <f>SUM(E5,H5)</f>
        <v>5</v>
      </c>
      <c r="O5" s="22">
        <f>M5-N5</f>
        <v>-4</v>
      </c>
      <c r="P5" s="197">
        <v>3</v>
      </c>
    </row>
    <row r="6" spans="1:16" ht="14.25" thickTop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2"/>
    </row>
    <row r="7" spans="1:16" ht="14.25" thickBo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30" customHeight="1" thickTop="1" thickBot="1" x14ac:dyDescent="0.2">
      <c r="A8" s="1"/>
      <c r="B8" s="49" t="s">
        <v>60</v>
      </c>
      <c r="C8" s="282" t="s">
        <v>42</v>
      </c>
      <c r="D8" s="283"/>
      <c r="E8" s="284"/>
      <c r="F8" s="282" t="s">
        <v>43</v>
      </c>
      <c r="G8" s="285"/>
      <c r="H8" s="286"/>
      <c r="I8" s="282" t="s">
        <v>44</v>
      </c>
      <c r="J8" s="285"/>
      <c r="K8" s="286"/>
      <c r="L8" s="8" t="s">
        <v>3</v>
      </c>
      <c r="M8" s="9" t="s">
        <v>0</v>
      </c>
      <c r="N8" s="9" t="s">
        <v>1</v>
      </c>
      <c r="O8" s="10" t="s">
        <v>2</v>
      </c>
      <c r="P8" s="3" t="s">
        <v>49</v>
      </c>
    </row>
    <row r="9" spans="1:16" ht="30" customHeight="1" thickTop="1" thickBot="1" x14ac:dyDescent="0.2">
      <c r="B9" s="4" t="str">
        <f>C8</f>
        <v>いわさき60</v>
      </c>
      <c r="C9" s="11"/>
      <c r="D9" s="12"/>
      <c r="E9" s="13"/>
      <c r="F9" s="14">
        <v>4</v>
      </c>
      <c r="G9" s="15" t="str">
        <f t="shared" ref="G9" si="3">IF(OR(F9="",H9=""),"",IF(F9=H9,"△",IF(F9&gt;H9,"○","●")))</f>
        <v>○</v>
      </c>
      <c r="H9" s="16">
        <v>0</v>
      </c>
      <c r="I9" s="14">
        <v>2</v>
      </c>
      <c r="J9" s="15" t="str">
        <f t="shared" ref="J9:J10" si="4">IF(OR(I9="",K9=""),"",IF(I9=K9,"△",IF(I9&gt;K9,"○","●")))</f>
        <v>○</v>
      </c>
      <c r="K9" s="16">
        <v>0</v>
      </c>
      <c r="L9" s="17">
        <f>COUNTIF(C9:K9,"○")*3+COUNTIF(C9:K9,"△")</f>
        <v>6</v>
      </c>
      <c r="M9" s="18">
        <f>SUM(F9,I9)</f>
        <v>6</v>
      </c>
      <c r="N9" s="18">
        <f>SUM(H9,K9)</f>
        <v>0</v>
      </c>
      <c r="O9" s="19">
        <f>M9-N9</f>
        <v>6</v>
      </c>
      <c r="P9" s="195">
        <v>1</v>
      </c>
    </row>
    <row r="10" spans="1:16" ht="30" customHeight="1" thickTop="1" thickBot="1" x14ac:dyDescent="0.2">
      <c r="B10" s="4" t="str">
        <f>F8</f>
        <v>dfb60</v>
      </c>
      <c r="C10" s="14">
        <f>IF(OR(H9=""),"",H9)</f>
        <v>0</v>
      </c>
      <c r="D10" s="15" t="str">
        <f>IF(OR(C10="",E10=""),"",IF(C10=E10,"△",IF(C10&gt;E10,"○","●")))</f>
        <v>●</v>
      </c>
      <c r="E10" s="16">
        <f>IF(OR(F9=""),"",F9)</f>
        <v>4</v>
      </c>
      <c r="F10" s="23"/>
      <c r="G10" s="24"/>
      <c r="H10" s="25"/>
      <c r="I10" s="14">
        <v>2</v>
      </c>
      <c r="J10" s="15" t="str">
        <f t="shared" si="4"/>
        <v>△</v>
      </c>
      <c r="K10" s="16">
        <v>2</v>
      </c>
      <c r="L10" s="17">
        <f>COUNTIF(C10:K10,"○")*3+COUNTIF(C10:K10,"△")</f>
        <v>1</v>
      </c>
      <c r="M10" s="18">
        <f>SUM(C10,I10)</f>
        <v>2</v>
      </c>
      <c r="N10" s="18">
        <f>SUM(E10,K10)</f>
        <v>6</v>
      </c>
      <c r="O10" s="19">
        <f>M10-N10</f>
        <v>-4</v>
      </c>
      <c r="P10" s="196">
        <v>3</v>
      </c>
    </row>
    <row r="11" spans="1:16" ht="30" customHeight="1" thickTop="1" thickBot="1" x14ac:dyDescent="0.2">
      <c r="B11" s="4" t="str">
        <f>I8</f>
        <v>横浜OB60</v>
      </c>
      <c r="C11" s="14">
        <f>IF(OR(K9=""),"",K9)</f>
        <v>0</v>
      </c>
      <c r="D11" s="15" t="str">
        <f t="shared" ref="D11" si="5">IF(OR(C11="",E11=""),"",IF(C11=E11,"△",IF(C11&gt;E11,"○","●")))</f>
        <v>●</v>
      </c>
      <c r="E11" s="16">
        <f>IF(OR(I9=""),"",I9)</f>
        <v>2</v>
      </c>
      <c r="F11" s="14">
        <f>IF(OR(K10=""),"",K10)</f>
        <v>2</v>
      </c>
      <c r="G11" s="15" t="str">
        <f>IF(OR(F11="",H11=""),"",IF(F11=H11,"△",IF(F11&gt;H11,"○","●")))</f>
        <v>△</v>
      </c>
      <c r="H11" s="16">
        <f>IF(OR(I10=""),"",I10)</f>
        <v>2</v>
      </c>
      <c r="I11" s="11"/>
      <c r="J11" s="12"/>
      <c r="K11" s="13"/>
      <c r="L11" s="20">
        <f>COUNTIF(C11:K11,"○")*3+COUNTIF(C11:K11,"△")</f>
        <v>1</v>
      </c>
      <c r="M11" s="21">
        <f>SUM(C11,F11)</f>
        <v>2</v>
      </c>
      <c r="N11" s="21">
        <f>SUM(E11,H11)</f>
        <v>4</v>
      </c>
      <c r="O11" s="22">
        <f>M11-N11</f>
        <v>-2</v>
      </c>
      <c r="P11" s="197">
        <v>2</v>
      </c>
    </row>
    <row r="12" spans="1:16" ht="14.25" thickTop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6" ht="14.25" thickBo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ht="30" customHeight="1" thickTop="1" thickBot="1" x14ac:dyDescent="0.2">
      <c r="A14" s="1"/>
      <c r="B14" s="49" t="s">
        <v>60</v>
      </c>
      <c r="C14" s="282" t="s">
        <v>45</v>
      </c>
      <c r="D14" s="283"/>
      <c r="E14" s="284"/>
      <c r="F14" s="282" t="s">
        <v>46</v>
      </c>
      <c r="G14" s="285"/>
      <c r="H14" s="286"/>
      <c r="I14" s="282" t="s">
        <v>47</v>
      </c>
      <c r="J14" s="285"/>
      <c r="K14" s="286"/>
      <c r="L14" s="8" t="s">
        <v>3</v>
      </c>
      <c r="M14" s="9" t="s">
        <v>0</v>
      </c>
      <c r="N14" s="9" t="s">
        <v>1</v>
      </c>
      <c r="O14" s="10" t="s">
        <v>2</v>
      </c>
      <c r="P14" s="3" t="s">
        <v>49</v>
      </c>
    </row>
    <row r="15" spans="1:16" ht="30" customHeight="1" thickTop="1" thickBot="1" x14ac:dyDescent="0.2">
      <c r="B15" s="4" t="str">
        <f>C14</f>
        <v>神奈川60</v>
      </c>
      <c r="C15" s="11"/>
      <c r="D15" s="12"/>
      <c r="E15" s="13"/>
      <c r="F15" s="14">
        <v>0</v>
      </c>
      <c r="G15" s="15" t="str">
        <f t="shared" ref="G15" si="6">IF(OR(F15="",H15=""),"",IF(F15=H15,"△",IF(F15&gt;H15,"○","●")))</f>
        <v>●</v>
      </c>
      <c r="H15" s="16">
        <v>1</v>
      </c>
      <c r="I15" s="14">
        <v>0</v>
      </c>
      <c r="J15" s="15" t="str">
        <f t="shared" ref="J15:J16" si="7">IF(OR(I15="",K15=""),"",IF(I15=K15,"△",IF(I15&gt;K15,"○","●")))</f>
        <v>△</v>
      </c>
      <c r="K15" s="16">
        <v>0</v>
      </c>
      <c r="L15" s="17">
        <f>COUNTIF(C15:K15,"○")*3+COUNTIF(C15:K15,"△")</f>
        <v>1</v>
      </c>
      <c r="M15" s="18">
        <f>SUM(F15,I15)</f>
        <v>0</v>
      </c>
      <c r="N15" s="18">
        <f>SUM(H15,K15)</f>
        <v>1</v>
      </c>
      <c r="O15" s="19">
        <f>M15-N15</f>
        <v>-1</v>
      </c>
      <c r="P15" s="195">
        <v>3</v>
      </c>
    </row>
    <row r="16" spans="1:16" ht="30" customHeight="1" thickTop="1" thickBot="1" x14ac:dyDescent="0.2">
      <c r="B16" s="4" t="str">
        <f>F14</f>
        <v>Yｻｯｶｰ60</v>
      </c>
      <c r="C16" s="14">
        <f>IF(OR(H15=""),"",H15)</f>
        <v>1</v>
      </c>
      <c r="D16" s="15" t="str">
        <f>IF(OR(C16="",E16=""),"",IF(C16=E16,"△",IF(C16&gt;E16,"○","●")))</f>
        <v>○</v>
      </c>
      <c r="E16" s="16">
        <f>IF(OR(F15=""),"",F15)</f>
        <v>0</v>
      </c>
      <c r="F16" s="23"/>
      <c r="G16" s="24"/>
      <c r="H16" s="25"/>
      <c r="I16" s="14">
        <v>2</v>
      </c>
      <c r="J16" s="15" t="str">
        <f t="shared" si="7"/>
        <v>○</v>
      </c>
      <c r="K16" s="16">
        <v>1</v>
      </c>
      <c r="L16" s="17">
        <f>COUNTIF(C16:K16,"○")*3+COUNTIF(C16:K16,"△")</f>
        <v>6</v>
      </c>
      <c r="M16" s="18">
        <f>SUM(C16,I16)</f>
        <v>3</v>
      </c>
      <c r="N16" s="18">
        <f>SUM(E16,K16)</f>
        <v>1</v>
      </c>
      <c r="O16" s="19">
        <f>M16-N16</f>
        <v>2</v>
      </c>
      <c r="P16" s="196">
        <v>1</v>
      </c>
    </row>
    <row r="17" spans="1:16" ht="30" customHeight="1" thickTop="1" thickBot="1" x14ac:dyDescent="0.2">
      <c r="B17" s="4" t="str">
        <f>I14</f>
        <v>ｵﾌｻｲﾄﾞ60</v>
      </c>
      <c r="C17" s="14">
        <f>IF(OR(K15=""),"",K15)</f>
        <v>0</v>
      </c>
      <c r="D17" s="15" t="str">
        <f t="shared" ref="D17" si="8">IF(OR(C17="",E17=""),"",IF(C17=E17,"△",IF(C17&gt;E17,"○","●")))</f>
        <v>△</v>
      </c>
      <c r="E17" s="16">
        <f>IF(OR(I15=""),"",I15)</f>
        <v>0</v>
      </c>
      <c r="F17" s="14">
        <f>IF(OR(K16=""),"",K16)</f>
        <v>1</v>
      </c>
      <c r="G17" s="15" t="str">
        <f>IF(OR(F17="",H17=""),"",IF(F17=H17,"△",IF(F17&gt;H17,"○","●")))</f>
        <v>●</v>
      </c>
      <c r="H17" s="16">
        <f>IF(OR(I16=""),"",I16)</f>
        <v>2</v>
      </c>
      <c r="I17" s="11"/>
      <c r="J17" s="12"/>
      <c r="K17" s="13"/>
      <c r="L17" s="20">
        <f>COUNTIF(C17:K17,"○")*3+COUNTIF(C17:K17,"△")</f>
        <v>1</v>
      </c>
      <c r="M17" s="21">
        <f>SUM(C17,F17)</f>
        <v>1</v>
      </c>
      <c r="N17" s="21">
        <f>SUM(E17,H17)</f>
        <v>2</v>
      </c>
      <c r="O17" s="22">
        <f>M17-N17</f>
        <v>-1</v>
      </c>
      <c r="P17" s="197">
        <v>2</v>
      </c>
    </row>
    <row r="18" spans="1:16" ht="14.25" thickTop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14.25" thickBot="1" x14ac:dyDescent="0.2">
      <c r="B19" s="7" t="s">
        <v>50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ht="30" customHeight="1" thickTop="1" thickBot="1" x14ac:dyDescent="0.2">
      <c r="A20" s="1"/>
      <c r="B20" s="50" t="s">
        <v>61</v>
      </c>
      <c r="C20" s="288" t="s">
        <v>51</v>
      </c>
      <c r="D20" s="289"/>
      <c r="E20" s="290"/>
      <c r="F20" s="288" t="s">
        <v>52</v>
      </c>
      <c r="G20" s="291"/>
      <c r="H20" s="292"/>
      <c r="I20" s="288" t="s">
        <v>53</v>
      </c>
      <c r="J20" s="291"/>
      <c r="K20" s="292"/>
      <c r="L20" s="26" t="s">
        <v>3</v>
      </c>
      <c r="M20" s="27" t="s">
        <v>0</v>
      </c>
      <c r="N20" s="27" t="s">
        <v>1</v>
      </c>
      <c r="O20" s="28" t="s">
        <v>2</v>
      </c>
      <c r="P20" s="29" t="s">
        <v>49</v>
      </c>
    </row>
    <row r="21" spans="1:16" ht="30" customHeight="1" thickTop="1" thickBot="1" x14ac:dyDescent="0.2">
      <c r="A21" s="1"/>
      <c r="B21" s="30" t="str">
        <f>C20</f>
        <v>横浜ｼﾆｱ</v>
      </c>
      <c r="C21" s="31"/>
      <c r="D21" s="32"/>
      <c r="E21" s="33"/>
      <c r="F21" s="34">
        <v>0</v>
      </c>
      <c r="G21" s="35" t="str">
        <f t="shared" ref="G21" si="9">IF(OR(F21="",H21=""),"",IF(F21=H21,"△",IF(F21&gt;H21,"○","●")))</f>
        <v>●</v>
      </c>
      <c r="H21" s="36">
        <v>2</v>
      </c>
      <c r="I21" s="34">
        <v>1</v>
      </c>
      <c r="J21" s="35" t="str">
        <f t="shared" ref="J21:J22" si="10">IF(OR(I21="",K21=""),"",IF(I21=K21,"△",IF(I21&gt;K21,"○","●")))</f>
        <v>○</v>
      </c>
      <c r="K21" s="36">
        <v>0</v>
      </c>
      <c r="L21" s="37">
        <f>COUNTIF(C21:K21,"○")*3+COUNTIF(C21:K21,"△")</f>
        <v>3</v>
      </c>
      <c r="M21" s="38">
        <f>SUM(F21,I21)</f>
        <v>1</v>
      </c>
      <c r="N21" s="38">
        <f>SUM(H21,K21)</f>
        <v>2</v>
      </c>
      <c r="O21" s="39">
        <f>M21-N21</f>
        <v>-1</v>
      </c>
      <c r="P21" s="195">
        <v>2</v>
      </c>
    </row>
    <row r="22" spans="1:16" ht="30" customHeight="1" thickTop="1" thickBot="1" x14ac:dyDescent="0.2">
      <c r="A22" s="1"/>
      <c r="B22" s="30" t="str">
        <f>F20</f>
        <v>いわさき60</v>
      </c>
      <c r="C22" s="34">
        <f>IF(OR(H21=""),"",H21)</f>
        <v>2</v>
      </c>
      <c r="D22" s="35" t="str">
        <f>IF(OR(C22="",E22=""),"",IF(C22=E22,"△",IF(C22&gt;E22,"○","●")))</f>
        <v>○</v>
      </c>
      <c r="E22" s="36">
        <f>IF(OR(F21=""),"",F21)</f>
        <v>0</v>
      </c>
      <c r="F22" s="31"/>
      <c r="G22" s="32"/>
      <c r="H22" s="33"/>
      <c r="I22" s="34">
        <v>3</v>
      </c>
      <c r="J22" s="35" t="str">
        <f t="shared" si="10"/>
        <v>○</v>
      </c>
      <c r="K22" s="36">
        <v>1</v>
      </c>
      <c r="L22" s="37">
        <f>COUNTIF(C22:K22,"○")*3+COUNTIF(C22:K22,"△")</f>
        <v>6</v>
      </c>
      <c r="M22" s="38">
        <f>SUM(C22,I22)</f>
        <v>5</v>
      </c>
      <c r="N22" s="38">
        <f>SUM(E22,K22)</f>
        <v>1</v>
      </c>
      <c r="O22" s="39">
        <f>M22-N22</f>
        <v>4</v>
      </c>
      <c r="P22" s="196">
        <v>1</v>
      </c>
    </row>
    <row r="23" spans="1:16" ht="30" customHeight="1" thickTop="1" thickBot="1" x14ac:dyDescent="0.2">
      <c r="A23" s="1"/>
      <c r="B23" s="30" t="str">
        <f>I20</f>
        <v>神奈川60</v>
      </c>
      <c r="C23" s="34">
        <f>IF(OR(K21=""),"",K21)</f>
        <v>0</v>
      </c>
      <c r="D23" s="35" t="str">
        <f t="shared" ref="D23" si="11">IF(OR(C23="",E23=""),"",IF(C23=E23,"△",IF(C23&gt;E23,"○","●")))</f>
        <v>●</v>
      </c>
      <c r="E23" s="36">
        <f>IF(OR(I21=""),"",I21)</f>
        <v>1</v>
      </c>
      <c r="F23" s="34">
        <f>IF(OR(K22=""),"",K22)</f>
        <v>1</v>
      </c>
      <c r="G23" s="35" t="str">
        <f>IF(OR(F23="",H23=""),"",IF(F23=H23,"△",IF(F23&gt;H23,"○","●")))</f>
        <v>●</v>
      </c>
      <c r="H23" s="36">
        <f>IF(OR(I22=""),"",I22)</f>
        <v>3</v>
      </c>
      <c r="I23" s="31"/>
      <c r="J23" s="32"/>
      <c r="K23" s="33"/>
      <c r="L23" s="40">
        <f>COUNTIF(C23:K23,"○")*3+COUNTIF(C23:K23,"△")</f>
        <v>0</v>
      </c>
      <c r="M23" s="41">
        <f>SUM(C23,F23)</f>
        <v>1</v>
      </c>
      <c r="N23" s="41">
        <f>SUM(E23,H23)</f>
        <v>4</v>
      </c>
      <c r="O23" s="42">
        <f>M23-N23</f>
        <v>-3</v>
      </c>
      <c r="P23" s="197">
        <v>3</v>
      </c>
    </row>
    <row r="24" spans="1:16" ht="14.25" thickTop="1" x14ac:dyDescent="0.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45"/>
    </row>
    <row r="25" spans="1:16" ht="14.25" thickBo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30" customHeight="1" thickTop="1" thickBot="1" x14ac:dyDescent="0.2">
      <c r="A26" s="1"/>
      <c r="B26" s="50" t="s">
        <v>61</v>
      </c>
      <c r="C26" s="288" t="s">
        <v>54</v>
      </c>
      <c r="D26" s="289"/>
      <c r="E26" s="290"/>
      <c r="F26" s="288" t="s">
        <v>55</v>
      </c>
      <c r="G26" s="291"/>
      <c r="H26" s="292"/>
      <c r="I26" s="288" t="s">
        <v>56</v>
      </c>
      <c r="J26" s="291"/>
      <c r="K26" s="292"/>
      <c r="L26" s="26" t="s">
        <v>3</v>
      </c>
      <c r="M26" s="27" t="s">
        <v>0</v>
      </c>
      <c r="N26" s="27" t="s">
        <v>1</v>
      </c>
      <c r="O26" s="28" t="s">
        <v>2</v>
      </c>
      <c r="P26" s="29" t="s">
        <v>49</v>
      </c>
    </row>
    <row r="27" spans="1:16" ht="30" customHeight="1" thickTop="1" thickBot="1" x14ac:dyDescent="0.2">
      <c r="B27" s="30" t="str">
        <f>C26</f>
        <v>Yｻｯｶｰ60</v>
      </c>
      <c r="C27" s="31"/>
      <c r="D27" s="32"/>
      <c r="E27" s="33"/>
      <c r="F27" s="126">
        <v>1</v>
      </c>
      <c r="G27" s="127" t="str">
        <f t="shared" ref="G27" si="12">IF(OR(F27="",H27=""),"",IF(F27=H27,"△",IF(F27&gt;H27,"○","●")))</f>
        <v>△</v>
      </c>
      <c r="H27" s="128">
        <v>1</v>
      </c>
      <c r="I27" s="126">
        <v>4</v>
      </c>
      <c r="J27" s="127" t="str">
        <f t="shared" ref="J27:J28" si="13">IF(OR(I27="",K27=""),"",IF(I27=K27,"△",IF(I27&gt;K27,"○","●")))</f>
        <v>○</v>
      </c>
      <c r="K27" s="128">
        <v>2</v>
      </c>
      <c r="L27" s="37">
        <f>COUNTIF(C27:K27,"○")*3+COUNTIF(C27:K27,"△")</f>
        <v>4</v>
      </c>
      <c r="M27" s="38">
        <f>SUM(F27,I27)</f>
        <v>5</v>
      </c>
      <c r="N27" s="38">
        <f>SUM(H27,K27)</f>
        <v>3</v>
      </c>
      <c r="O27" s="39">
        <f>M27-N27</f>
        <v>2</v>
      </c>
      <c r="P27" s="195">
        <v>1</v>
      </c>
    </row>
    <row r="28" spans="1:16" ht="30" customHeight="1" thickTop="1" thickBot="1" x14ac:dyDescent="0.2">
      <c r="B28" s="180" t="str">
        <f>F26</f>
        <v>翠嵐ｸﾗﾌﾞ60</v>
      </c>
      <c r="C28" s="126">
        <f>IF(OR(H27=""),"",H27)</f>
        <v>1</v>
      </c>
      <c r="D28" s="127" t="str">
        <f>IF(OR(C28="",E28=""),"",IF(C28=E28,"△",IF(C28&gt;E28,"○","●")))</f>
        <v>△</v>
      </c>
      <c r="E28" s="128">
        <f>IF(OR(F27=""),"",F27)</f>
        <v>1</v>
      </c>
      <c r="F28" s="46"/>
      <c r="G28" s="47"/>
      <c r="H28" s="48"/>
      <c r="I28" s="126">
        <v>1</v>
      </c>
      <c r="J28" s="127" t="str">
        <f t="shared" si="13"/>
        <v>△</v>
      </c>
      <c r="K28" s="128">
        <v>1</v>
      </c>
      <c r="L28" s="37">
        <f>COUNTIF(C28:K28,"○")*3+COUNTIF(C28:K28,"△")</f>
        <v>2</v>
      </c>
      <c r="M28" s="38">
        <f>SUM(C28,I28)</f>
        <v>2</v>
      </c>
      <c r="N28" s="38">
        <f>SUM(E28,K28)</f>
        <v>2</v>
      </c>
      <c r="O28" s="39">
        <f>M28-N28</f>
        <v>0</v>
      </c>
      <c r="P28" s="196">
        <v>2</v>
      </c>
    </row>
    <row r="29" spans="1:16" ht="30" customHeight="1" thickTop="1" thickBot="1" x14ac:dyDescent="0.2">
      <c r="B29" s="30" t="str">
        <f>I26</f>
        <v>dfb60</v>
      </c>
      <c r="C29" s="126">
        <f>IF(OR(K27=""),"",K27)</f>
        <v>2</v>
      </c>
      <c r="D29" s="127" t="str">
        <f t="shared" ref="D29" si="14">IF(OR(C29="",E29=""),"",IF(C29=E29,"△",IF(C29&gt;E29,"○","●")))</f>
        <v>●</v>
      </c>
      <c r="E29" s="128">
        <f>IF(OR(I27=""),"",I27)</f>
        <v>4</v>
      </c>
      <c r="F29" s="126">
        <f>IF(OR(K28=""),"",K28)</f>
        <v>1</v>
      </c>
      <c r="G29" s="127" t="str">
        <f>IF(OR(F29="",H29=""),"",IF(F29=H29,"△",IF(F29&gt;H29,"○","●")))</f>
        <v>△</v>
      </c>
      <c r="H29" s="128">
        <f>IF(OR(I28=""),"",I28)</f>
        <v>1</v>
      </c>
      <c r="I29" s="31"/>
      <c r="J29" s="32"/>
      <c r="K29" s="33"/>
      <c r="L29" s="40">
        <f>COUNTIF(C29:K29,"○")*3+COUNTIF(C29:K29,"△")</f>
        <v>1</v>
      </c>
      <c r="M29" s="41">
        <f>SUM(C29,F29)</f>
        <v>3</v>
      </c>
      <c r="N29" s="41">
        <f>SUM(E29,H29)</f>
        <v>5</v>
      </c>
      <c r="O29" s="42">
        <f>M29-N29</f>
        <v>-2</v>
      </c>
      <c r="P29" s="197">
        <v>3</v>
      </c>
    </row>
    <row r="30" spans="1:16" ht="14.25" thickTop="1" x14ac:dyDescent="0.1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4.25" thickBo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30" customHeight="1" thickTop="1" thickBot="1" x14ac:dyDescent="0.2">
      <c r="A32" s="1"/>
      <c r="B32" s="50" t="s">
        <v>61</v>
      </c>
      <c r="C32" s="288" t="s">
        <v>57</v>
      </c>
      <c r="D32" s="289"/>
      <c r="E32" s="290"/>
      <c r="F32" s="288" t="s">
        <v>58</v>
      </c>
      <c r="G32" s="291"/>
      <c r="H32" s="292"/>
      <c r="I32" s="288" t="s">
        <v>59</v>
      </c>
      <c r="J32" s="291"/>
      <c r="K32" s="292"/>
      <c r="L32" s="26" t="s">
        <v>3</v>
      </c>
      <c r="M32" s="27" t="s">
        <v>0</v>
      </c>
      <c r="N32" s="27" t="s">
        <v>1</v>
      </c>
      <c r="O32" s="28" t="s">
        <v>2</v>
      </c>
      <c r="P32" s="29" t="s">
        <v>49</v>
      </c>
    </row>
    <row r="33" spans="2:16" ht="30" customHeight="1" thickTop="1" thickBot="1" x14ac:dyDescent="0.2">
      <c r="B33" s="30" t="str">
        <f>C32</f>
        <v>横浜OB60</v>
      </c>
      <c r="C33" s="31"/>
      <c r="D33" s="32"/>
      <c r="E33" s="33"/>
      <c r="F33" s="34">
        <v>0</v>
      </c>
      <c r="G33" s="35" t="str">
        <f t="shared" ref="G33" si="15">IF(OR(F33="",H33=""),"",IF(F33=H33,"△",IF(F33&gt;H33,"○","●")))</f>
        <v>●</v>
      </c>
      <c r="H33" s="36">
        <v>1</v>
      </c>
      <c r="I33" s="34">
        <v>0</v>
      </c>
      <c r="J33" s="35" t="str">
        <f t="shared" ref="J33:J34" si="16">IF(OR(I33="",K33=""),"",IF(I33=K33,"△",IF(I33&gt;K33,"○","●")))</f>
        <v>△</v>
      </c>
      <c r="K33" s="36">
        <v>0</v>
      </c>
      <c r="L33" s="37">
        <f>COUNTIF(C33:K33,"○")*3+COUNTIF(C33:K33,"△")</f>
        <v>1</v>
      </c>
      <c r="M33" s="38">
        <f>SUM(F33,I33)</f>
        <v>0</v>
      </c>
      <c r="N33" s="38">
        <f>SUM(H33,K33)</f>
        <v>1</v>
      </c>
      <c r="O33" s="39">
        <f>M33-N33</f>
        <v>-1</v>
      </c>
      <c r="P33" s="195">
        <v>2</v>
      </c>
    </row>
    <row r="34" spans="2:16" ht="30" customHeight="1" thickTop="1" thickBot="1" x14ac:dyDescent="0.2">
      <c r="B34" s="30" t="str">
        <f>F32</f>
        <v>ｵﾌｻｲﾄﾞ60</v>
      </c>
      <c r="C34" s="34">
        <f>IF(OR(H33=""),"",H33)</f>
        <v>1</v>
      </c>
      <c r="D34" s="35" t="str">
        <f>IF(OR(C34="",E34=""),"",IF(C34=E34,"△",IF(C34&gt;E34,"○","●")))</f>
        <v>○</v>
      </c>
      <c r="E34" s="36">
        <f>IF(OR(F33=""),"",F33)</f>
        <v>0</v>
      </c>
      <c r="F34" s="46"/>
      <c r="G34" s="47"/>
      <c r="H34" s="48"/>
      <c r="I34" s="34">
        <v>2</v>
      </c>
      <c r="J34" s="35" t="str">
        <f t="shared" si="16"/>
        <v>○</v>
      </c>
      <c r="K34" s="36">
        <v>0</v>
      </c>
      <c r="L34" s="37">
        <f>COUNTIF(C34:K34,"○")*3+COUNTIF(C34:K34,"△")</f>
        <v>6</v>
      </c>
      <c r="M34" s="38">
        <f>SUM(C34,I34)</f>
        <v>3</v>
      </c>
      <c r="N34" s="38">
        <f>SUM(E34,K34)</f>
        <v>0</v>
      </c>
      <c r="O34" s="39">
        <f>M34-N34</f>
        <v>3</v>
      </c>
      <c r="P34" s="196">
        <v>1</v>
      </c>
    </row>
    <row r="35" spans="2:16" ht="30" customHeight="1" thickTop="1" thickBot="1" x14ac:dyDescent="0.2">
      <c r="B35" s="30" t="str">
        <f>I32</f>
        <v>Kｸﾗﾌﾞ60</v>
      </c>
      <c r="C35" s="34">
        <f>IF(OR(K33=""),"",K33)</f>
        <v>0</v>
      </c>
      <c r="D35" s="35" t="str">
        <f t="shared" ref="D35" si="17">IF(OR(C35="",E35=""),"",IF(C35=E35,"△",IF(C35&gt;E35,"○","●")))</f>
        <v>△</v>
      </c>
      <c r="E35" s="36">
        <f>IF(OR(I33=""),"",I33)</f>
        <v>0</v>
      </c>
      <c r="F35" s="34">
        <f>IF(OR(K34=""),"",K34)</f>
        <v>0</v>
      </c>
      <c r="G35" s="35" t="str">
        <f>IF(OR(F35="",H35=""),"",IF(F35=H35,"△",IF(F35&gt;H35,"○","●")))</f>
        <v>●</v>
      </c>
      <c r="H35" s="36">
        <f>IF(OR(I34=""),"",I34)</f>
        <v>2</v>
      </c>
      <c r="I35" s="31"/>
      <c r="J35" s="32"/>
      <c r="K35" s="33"/>
      <c r="L35" s="40">
        <f>COUNTIF(C35:K35,"○")*3+COUNTIF(C35:K35,"△")</f>
        <v>1</v>
      </c>
      <c r="M35" s="41">
        <f>SUM(C35,F35)</f>
        <v>0</v>
      </c>
      <c r="N35" s="41">
        <f>SUM(E35,H35)</f>
        <v>2</v>
      </c>
      <c r="O35" s="42">
        <f>M35-N35</f>
        <v>-2</v>
      </c>
      <c r="P35" s="197">
        <v>3</v>
      </c>
    </row>
    <row r="36" spans="2:16" ht="14.25" thickTop="1" x14ac:dyDescent="0.15"/>
  </sheetData>
  <mergeCells count="19">
    <mergeCell ref="C2:E2"/>
    <mergeCell ref="F2:H2"/>
    <mergeCell ref="I2:K2"/>
    <mergeCell ref="C8:E8"/>
    <mergeCell ref="F8:H8"/>
    <mergeCell ref="I8:K8"/>
    <mergeCell ref="B1:P1"/>
    <mergeCell ref="C32:E32"/>
    <mergeCell ref="F32:H32"/>
    <mergeCell ref="I32:K32"/>
    <mergeCell ref="C20:E20"/>
    <mergeCell ref="F20:H20"/>
    <mergeCell ref="I20:K20"/>
    <mergeCell ref="C26:E26"/>
    <mergeCell ref="F26:H26"/>
    <mergeCell ref="I26:K26"/>
    <mergeCell ref="C14:E14"/>
    <mergeCell ref="F14:H14"/>
    <mergeCell ref="I14:K14"/>
  </mergeCells>
  <phoneticPr fontId="1"/>
  <pageMargins left="0.70866141732283472" right="0.70866141732283472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4A00-90C5-48FB-95DA-1786D54D6EEA}">
  <dimension ref="A1:AA171"/>
  <sheetViews>
    <sheetView tabSelected="1" view="pageBreakPreview" zoomScale="60" zoomScaleNormal="100" workbookViewId="0">
      <selection activeCell="T96" sqref="T96:T97"/>
    </sheetView>
  </sheetViews>
  <sheetFormatPr defaultRowHeight="13.5" x14ac:dyDescent="0.15"/>
  <cols>
    <col min="1" max="1" width="5" customWidth="1"/>
    <col min="2" max="2" width="17.25" customWidth="1"/>
    <col min="3" max="20" width="3.875" customWidth="1"/>
    <col min="21" max="25" width="5.625" customWidth="1"/>
  </cols>
  <sheetData>
    <row r="1" spans="1:27" ht="45.75" customHeight="1" x14ac:dyDescent="0.15">
      <c r="B1" s="313" t="s">
        <v>111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7" ht="34.5" customHeight="1" thickBot="1" x14ac:dyDescent="0.2">
      <c r="B2" s="314" t="s">
        <v>102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05"/>
      <c r="V2" s="305"/>
      <c r="W2" s="305"/>
      <c r="X2" s="305"/>
      <c r="Y2" s="51"/>
    </row>
    <row r="3" spans="1:27" ht="30" customHeight="1" thickTop="1" thickBot="1" x14ac:dyDescent="0.2">
      <c r="A3" s="1"/>
      <c r="B3" s="209" t="s">
        <v>65</v>
      </c>
      <c r="C3" s="261" t="s">
        <v>7</v>
      </c>
      <c r="D3" s="262"/>
      <c r="E3" s="263"/>
      <c r="F3" s="261" t="s">
        <v>4</v>
      </c>
      <c r="G3" s="264"/>
      <c r="H3" s="265"/>
      <c r="I3" s="261" t="s">
        <v>8</v>
      </c>
      <c r="J3" s="264"/>
      <c r="K3" s="265"/>
      <c r="L3" s="261" t="s">
        <v>9</v>
      </c>
      <c r="M3" s="264"/>
      <c r="N3" s="265"/>
      <c r="O3" s="261" t="s">
        <v>10</v>
      </c>
      <c r="P3" s="264"/>
      <c r="Q3" s="265"/>
      <c r="R3" s="261" t="s">
        <v>11</v>
      </c>
      <c r="S3" s="262"/>
      <c r="T3" s="263"/>
      <c r="U3" s="53" t="s">
        <v>3</v>
      </c>
      <c r="V3" s="54" t="s">
        <v>0</v>
      </c>
      <c r="W3" s="54" t="s">
        <v>1</v>
      </c>
      <c r="X3" s="55" t="s">
        <v>2</v>
      </c>
      <c r="Y3" s="56" t="s">
        <v>49</v>
      </c>
    </row>
    <row r="4" spans="1:27" ht="30" customHeight="1" thickTop="1" thickBot="1" x14ac:dyDescent="0.2">
      <c r="A4" s="1"/>
      <c r="B4" s="57" t="str">
        <f>C3</f>
        <v>横浜OB40</v>
      </c>
      <c r="C4" s="58"/>
      <c r="D4" s="59"/>
      <c r="E4" s="60"/>
      <c r="F4" s="61">
        <v>0</v>
      </c>
      <c r="G4" s="62" t="str">
        <f>IF(OR(F4="",H4=""),"",IF(F4=H4,"△",IF(F4&gt;H4,"○","●")))</f>
        <v>●</v>
      </c>
      <c r="H4" s="63">
        <v>7</v>
      </c>
      <c r="I4" s="61">
        <v>1</v>
      </c>
      <c r="J4" s="62" t="str">
        <f>IF(OR(I4="",K4=""),"",IF(I4=K4,"△",IF(I4&gt;K4,"○","●")))</f>
        <v>●</v>
      </c>
      <c r="K4" s="63">
        <v>3</v>
      </c>
      <c r="L4" s="61">
        <v>3</v>
      </c>
      <c r="M4" s="62" t="str">
        <f>IF(OR(L4="",N4=""),"",IF(L4=N4,"△",IF(L4&gt;N4,"○","●")))</f>
        <v>○</v>
      </c>
      <c r="N4" s="63">
        <v>1</v>
      </c>
      <c r="O4" s="61">
        <v>1</v>
      </c>
      <c r="P4" s="62" t="str">
        <f>IF(OR(O4="",Q4=""),"",IF(O4=Q4,"△",IF(O4&gt;Q4,"○","●")))</f>
        <v>○</v>
      </c>
      <c r="Q4" s="63">
        <v>0</v>
      </c>
      <c r="R4" s="61">
        <v>1</v>
      </c>
      <c r="S4" s="62" t="str">
        <f>IF(OR(R4="",T4=""),"",IF(R4=T4,"△",IF(R4&gt;T4,"○","●")))</f>
        <v>●</v>
      </c>
      <c r="T4" s="63">
        <v>2</v>
      </c>
      <c r="U4" s="64">
        <f>COUNTIF(C4:T4,"○")*3+COUNTIF(C4:T4,"△")</f>
        <v>6</v>
      </c>
      <c r="V4" s="65">
        <f>SUM(C4,F4,I4,L4,O4,R4)</f>
        <v>6</v>
      </c>
      <c r="W4" s="66">
        <f>SUM(E4,H4,K4,N4,Q4,T4)</f>
        <v>13</v>
      </c>
      <c r="X4" s="67">
        <f>V4-W4</f>
        <v>-7</v>
      </c>
      <c r="Y4" s="206">
        <v>4</v>
      </c>
    </row>
    <row r="5" spans="1:27" ht="30" customHeight="1" thickTop="1" thickBot="1" x14ac:dyDescent="0.2">
      <c r="A5" s="1"/>
      <c r="B5" s="57" t="str">
        <f>F3</f>
        <v>横浜シニア</v>
      </c>
      <c r="C5" s="61">
        <f>IF(OR(H4=""),"",H4)</f>
        <v>7</v>
      </c>
      <c r="D5" s="62" t="str">
        <f>IF(OR(C5="",E5=""),"",IF(C5=E5,"△",IF(C5&gt;E5,"○","●")))</f>
        <v>○</v>
      </c>
      <c r="E5" s="63">
        <f>IF(OR(F4=""),"",F4)</f>
        <v>0</v>
      </c>
      <c r="F5" s="58"/>
      <c r="G5" s="59"/>
      <c r="H5" s="60"/>
      <c r="I5" s="61">
        <v>3</v>
      </c>
      <c r="J5" s="62" t="str">
        <f>IF(OR(I5="",K5=""),"",IF(I5=K5,"△",IF(I5&gt;K5,"○","●")))</f>
        <v>○</v>
      </c>
      <c r="K5" s="63">
        <v>1</v>
      </c>
      <c r="L5" s="61">
        <v>9</v>
      </c>
      <c r="M5" s="62" t="str">
        <f>IF(OR(L5="",N5=""),"",IF(L5=N5,"△",IF(L5&gt;N5,"○","●")))</f>
        <v>○</v>
      </c>
      <c r="N5" s="63">
        <v>0</v>
      </c>
      <c r="O5" s="61">
        <v>13</v>
      </c>
      <c r="P5" s="62" t="str">
        <f>IF(OR(O5="",Q5=""),"",IF(O5=Q5,"△",IF(O5&gt;Q5,"○","●")))</f>
        <v>○</v>
      </c>
      <c r="Q5" s="63">
        <v>0</v>
      </c>
      <c r="R5" s="61">
        <v>0</v>
      </c>
      <c r="S5" s="62" t="str">
        <f>IF(OR(R5="",T5=""),"",IF(R5=T5,"△",IF(R5&gt;T5,"○","●")))</f>
        <v>●</v>
      </c>
      <c r="T5" s="63">
        <v>1</v>
      </c>
      <c r="U5" s="64">
        <f t="shared" ref="U5:U9" si="0">COUNTIF(C5:T5,"○")*3+COUNTIF(C5:T5,"△")</f>
        <v>12</v>
      </c>
      <c r="V5" s="65">
        <f t="shared" ref="V5:V9" si="1">SUM(C5,F5,I5,L5,O5,R5)</f>
        <v>32</v>
      </c>
      <c r="W5" s="66">
        <f t="shared" ref="W5:W9" si="2">SUM(E5,H5,K5,N5,Q5,T5)</f>
        <v>2</v>
      </c>
      <c r="X5" s="67">
        <f t="shared" ref="X5:X9" si="3">V5-W5</f>
        <v>30</v>
      </c>
      <c r="Y5" s="207">
        <v>1</v>
      </c>
    </row>
    <row r="6" spans="1:27" ht="30" customHeight="1" thickTop="1" thickBot="1" x14ac:dyDescent="0.2">
      <c r="A6" s="1"/>
      <c r="B6" s="57" t="str">
        <f>I3</f>
        <v>YSCC40</v>
      </c>
      <c r="C6" s="61">
        <f>IF(OR(K4=""),"",K4)</f>
        <v>3</v>
      </c>
      <c r="D6" s="62" t="str">
        <f t="shared" ref="D6:D9" si="4">IF(OR(C6="",E6=""),"",IF(C6=E6,"△",IF(C6&gt;E6,"○","●")))</f>
        <v>○</v>
      </c>
      <c r="E6" s="63">
        <f>IF(OR(I4=""),"",I4)</f>
        <v>1</v>
      </c>
      <c r="F6" s="61">
        <f>IF(OR(K5=""),"",K5)</f>
        <v>1</v>
      </c>
      <c r="G6" s="62" t="str">
        <f>IF(OR(F6="",H6=""),"",IF(F6=H6,"△",IF(F6&gt;H6,"○","●")))</f>
        <v>●</v>
      </c>
      <c r="H6" s="63">
        <f>IF(OR(I5=""),"",I5)</f>
        <v>3</v>
      </c>
      <c r="I6" s="58"/>
      <c r="J6" s="59"/>
      <c r="K6" s="60"/>
      <c r="L6" s="61">
        <v>6</v>
      </c>
      <c r="M6" s="62" t="str">
        <f>IF(OR(L6="",N6=""),"",IF(L6=N6,"△",IF(L6&gt;N6,"○","●")))</f>
        <v>○</v>
      </c>
      <c r="N6" s="63">
        <v>1</v>
      </c>
      <c r="O6" s="61">
        <v>6</v>
      </c>
      <c r="P6" s="62" t="str">
        <f>IF(OR(O6="",Q6=""),"",IF(O6=Q6,"△",IF(O6&gt;Q6,"○","●")))</f>
        <v>○</v>
      </c>
      <c r="Q6" s="63">
        <v>0</v>
      </c>
      <c r="R6" s="61">
        <v>2</v>
      </c>
      <c r="S6" s="62" t="str">
        <f>IF(OR(R6="",T6=""),"",IF(R6=T6,"△",IF(R6&gt;T6,"○","●")))</f>
        <v>○</v>
      </c>
      <c r="T6" s="63">
        <v>1</v>
      </c>
      <c r="U6" s="64">
        <f t="shared" si="0"/>
        <v>12</v>
      </c>
      <c r="V6" s="65">
        <f t="shared" si="1"/>
        <v>18</v>
      </c>
      <c r="W6" s="66">
        <f t="shared" si="2"/>
        <v>6</v>
      </c>
      <c r="X6" s="67">
        <f t="shared" si="3"/>
        <v>12</v>
      </c>
      <c r="Y6" s="224">
        <v>2</v>
      </c>
      <c r="AA6" s="90"/>
    </row>
    <row r="7" spans="1:27" ht="30" customHeight="1" thickTop="1" thickBot="1" x14ac:dyDescent="0.2">
      <c r="A7" s="1"/>
      <c r="B7" s="57" t="str">
        <f>L3</f>
        <v>オフサイド40</v>
      </c>
      <c r="C7" s="61">
        <f>IF(OR(N4=""),"",N4)</f>
        <v>1</v>
      </c>
      <c r="D7" s="62" t="str">
        <f t="shared" si="4"/>
        <v>●</v>
      </c>
      <c r="E7" s="63">
        <f>IF(OR(L4=""),"",L4)</f>
        <v>3</v>
      </c>
      <c r="F7" s="61">
        <f>IF(OR(N5=""),"",N5)</f>
        <v>0</v>
      </c>
      <c r="G7" s="62" t="str">
        <f>IF(OR(F7="",H7=""),"",IF(F7=H7,"△",IF(F7&gt;H7,"○","●")))</f>
        <v>●</v>
      </c>
      <c r="H7" s="63">
        <f>IF(OR(L5=""),"",L5)</f>
        <v>9</v>
      </c>
      <c r="I7" s="61">
        <f>IF(OR(N6=""),"",N6)</f>
        <v>1</v>
      </c>
      <c r="J7" s="62" t="str">
        <f>IF(OR(I7="",K7=""),"",IF(I7=K7,"△",IF(I7&gt;K7,"○","●")))</f>
        <v>●</v>
      </c>
      <c r="K7" s="63">
        <f>IF(OR(L6=""),"",L6)</f>
        <v>6</v>
      </c>
      <c r="L7" s="58"/>
      <c r="M7" s="59"/>
      <c r="N7" s="60"/>
      <c r="O7" s="61">
        <v>3</v>
      </c>
      <c r="P7" s="62" t="str">
        <f>IF(OR(O7="",Q7=""),"",IF(O7=Q7,"△",IF(O7&gt;Q7,"○","●")))</f>
        <v>○</v>
      </c>
      <c r="Q7" s="63">
        <v>1</v>
      </c>
      <c r="R7" s="61">
        <v>0</v>
      </c>
      <c r="S7" s="62" t="str">
        <f>IF(OR(R7="",T7=""),"",IF(R7=T7,"△",IF(R7&gt;T7,"○","●")))</f>
        <v>●</v>
      </c>
      <c r="T7" s="63">
        <v>2</v>
      </c>
      <c r="U7" s="64">
        <f t="shared" si="0"/>
        <v>3</v>
      </c>
      <c r="V7" s="65">
        <f t="shared" si="1"/>
        <v>5</v>
      </c>
      <c r="W7" s="66">
        <f t="shared" si="2"/>
        <v>21</v>
      </c>
      <c r="X7" s="67">
        <f t="shared" si="3"/>
        <v>-16</v>
      </c>
      <c r="Y7" s="225">
        <v>5</v>
      </c>
    </row>
    <row r="8" spans="1:27" ht="30" customHeight="1" thickTop="1" thickBot="1" x14ac:dyDescent="0.2">
      <c r="A8" s="1"/>
      <c r="B8" s="57" t="str">
        <f>O3</f>
        <v>緑ヶ丘クラブ</v>
      </c>
      <c r="C8" s="61">
        <f>IF(OR(Q4=""),"",Q4)</f>
        <v>0</v>
      </c>
      <c r="D8" s="62" t="str">
        <f t="shared" si="4"/>
        <v>●</v>
      </c>
      <c r="E8" s="63">
        <f>IF(OR(O4=""),"",O4)</f>
        <v>1</v>
      </c>
      <c r="F8" s="61">
        <f>IF(OR(Q5=""),"",Q5)</f>
        <v>0</v>
      </c>
      <c r="G8" s="62" t="str">
        <f>IF(OR(F8="",H8=""),"",IF(F8=H8,"△",IF(F8&gt;H8,"○","●")))</f>
        <v>●</v>
      </c>
      <c r="H8" s="63">
        <f>IF(OR(O5=""),"",O5)</f>
        <v>13</v>
      </c>
      <c r="I8" s="61">
        <f>IF(OR(Q6=""),"",Q6)</f>
        <v>0</v>
      </c>
      <c r="J8" s="62" t="str">
        <f>IF(OR(I8="",K8=""),"",IF(I8=K8,"△",IF(I8&gt;K8,"○","●")))</f>
        <v>●</v>
      </c>
      <c r="K8" s="63">
        <f>IF(OR(O6=""),"",O6)</f>
        <v>6</v>
      </c>
      <c r="L8" s="61">
        <f>IF(OR(Q7=""),"",Q7)</f>
        <v>1</v>
      </c>
      <c r="M8" s="62" t="str">
        <f>IF(OR(L8="",N8=""),"",IF(L8=N8,"△",IF(L8&gt;N8,"○","●")))</f>
        <v>●</v>
      </c>
      <c r="N8" s="63">
        <f>IF(OR(O7=""),"",O7)</f>
        <v>3</v>
      </c>
      <c r="O8" s="58"/>
      <c r="P8" s="59"/>
      <c r="Q8" s="60"/>
      <c r="R8" s="61">
        <v>1</v>
      </c>
      <c r="S8" s="62" t="str">
        <f>IF(OR(R8="",T8=""),"",IF(R8=T8,"△",IF(R8&gt;T8,"○","●")))</f>
        <v>●</v>
      </c>
      <c r="T8" s="63">
        <v>5</v>
      </c>
      <c r="U8" s="64">
        <f t="shared" si="0"/>
        <v>0</v>
      </c>
      <c r="V8" s="65">
        <f t="shared" si="1"/>
        <v>2</v>
      </c>
      <c r="W8" s="66">
        <f t="shared" si="2"/>
        <v>28</v>
      </c>
      <c r="X8" s="67">
        <f t="shared" si="3"/>
        <v>-26</v>
      </c>
      <c r="Y8" s="207">
        <v>6</v>
      </c>
    </row>
    <row r="9" spans="1:27" ht="30" customHeight="1" thickTop="1" thickBot="1" x14ac:dyDescent="0.2">
      <c r="A9" s="1"/>
      <c r="B9" s="57" t="str">
        <f>R3</f>
        <v>Ｋクラブ40</v>
      </c>
      <c r="C9" s="61">
        <f>IF(OR(T4=""),"",T4)</f>
        <v>2</v>
      </c>
      <c r="D9" s="62" t="str">
        <f t="shared" si="4"/>
        <v>○</v>
      </c>
      <c r="E9" s="63">
        <f>IF(OR(R4=""),"",R4)</f>
        <v>1</v>
      </c>
      <c r="F9" s="61">
        <f>IF(OR(T5=""),"",T5)</f>
        <v>1</v>
      </c>
      <c r="G9" s="62" t="str">
        <f>IF(OR(F9="",H9=""),"",IF(F9=H9,"△",IF(F9&gt;H9,"○","●")))</f>
        <v>○</v>
      </c>
      <c r="H9" s="63">
        <f>IF(OR(R5=""),"",R5)</f>
        <v>0</v>
      </c>
      <c r="I9" s="61">
        <f>IF(OR(T6=""),"",T6)</f>
        <v>1</v>
      </c>
      <c r="J9" s="62" t="str">
        <f>IF(OR(I9="",K9=""),"",IF(I9=K9,"△",IF(I9&gt;K9,"○","●")))</f>
        <v>●</v>
      </c>
      <c r="K9" s="63">
        <f>IF(OR(R6=""),"",R6)</f>
        <v>2</v>
      </c>
      <c r="L9" s="61">
        <f>IF(OR(T7=""),"",T7)</f>
        <v>2</v>
      </c>
      <c r="M9" s="62" t="str">
        <f>IF(OR(L9="",N9=""),"",IF(L9=N9,"△",IF(L9&gt;N9,"○","●")))</f>
        <v>○</v>
      </c>
      <c r="N9" s="63">
        <f>IF(OR(R7=""),"",R7)</f>
        <v>0</v>
      </c>
      <c r="O9" s="61">
        <f>IF(OR(T8=""),"",T8)</f>
        <v>5</v>
      </c>
      <c r="P9" s="62" t="str">
        <f>IF(OR(O9="",Q9=""),"",IF(O9=Q9,"△",IF(O9&gt;Q9,"○","●")))</f>
        <v>○</v>
      </c>
      <c r="Q9" s="63">
        <f>IF(OR(R8=""),"",R8)</f>
        <v>1</v>
      </c>
      <c r="R9" s="58"/>
      <c r="S9" s="59"/>
      <c r="T9" s="60"/>
      <c r="U9" s="72">
        <f t="shared" si="0"/>
        <v>12</v>
      </c>
      <c r="V9" s="73">
        <f t="shared" si="1"/>
        <v>11</v>
      </c>
      <c r="W9" s="73">
        <f t="shared" si="2"/>
        <v>4</v>
      </c>
      <c r="X9" s="74">
        <f t="shared" si="3"/>
        <v>7</v>
      </c>
      <c r="Y9" s="208">
        <v>3</v>
      </c>
    </row>
    <row r="10" spans="1:27" ht="14.25" thickTop="1" x14ac:dyDescent="0.1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78"/>
    </row>
    <row r="11" spans="1:27" ht="14.25" thickBot="1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9"/>
    </row>
    <row r="12" spans="1:27" ht="30" customHeight="1" thickTop="1" thickBot="1" x14ac:dyDescent="0.2">
      <c r="A12" s="1"/>
      <c r="B12" s="209" t="s">
        <v>66</v>
      </c>
      <c r="C12" s="266" t="s">
        <v>12</v>
      </c>
      <c r="D12" s="267"/>
      <c r="E12" s="268"/>
      <c r="F12" s="266" t="s">
        <v>106</v>
      </c>
      <c r="G12" s="269"/>
      <c r="H12" s="270"/>
      <c r="I12" s="266" t="s">
        <v>14</v>
      </c>
      <c r="J12" s="269"/>
      <c r="K12" s="270"/>
      <c r="L12" s="266" t="s">
        <v>15</v>
      </c>
      <c r="M12" s="269"/>
      <c r="N12" s="270"/>
      <c r="O12" s="266" t="s">
        <v>16</v>
      </c>
      <c r="P12" s="269"/>
      <c r="Q12" s="270"/>
      <c r="R12" s="266" t="s">
        <v>17</v>
      </c>
      <c r="S12" s="267"/>
      <c r="T12" s="268"/>
      <c r="U12" s="81" t="s">
        <v>3</v>
      </c>
      <c r="V12" s="82" t="s">
        <v>0</v>
      </c>
      <c r="W12" s="82" t="s">
        <v>1</v>
      </c>
      <c r="X12" s="83" t="s">
        <v>2</v>
      </c>
      <c r="Y12" s="56" t="s">
        <v>49</v>
      </c>
    </row>
    <row r="13" spans="1:27" ht="30" customHeight="1" thickTop="1" thickBot="1" x14ac:dyDescent="0.2">
      <c r="B13" s="57" t="str">
        <f>C12</f>
        <v>Jクラブ40</v>
      </c>
      <c r="C13" s="58"/>
      <c r="D13" s="59"/>
      <c r="E13" s="60"/>
      <c r="F13" s="61">
        <v>2</v>
      </c>
      <c r="G13" s="62" t="str">
        <f>IF(OR(F13="",H13=""),"",IF(F13=H13,"△",IF(F13&gt;H13,"○","●")))</f>
        <v>△</v>
      </c>
      <c r="H13" s="63">
        <v>2</v>
      </c>
      <c r="I13" s="61">
        <v>1</v>
      </c>
      <c r="J13" s="62" t="str">
        <f>IF(OR(I13="",K13=""),"",IF(I13=K13,"△",IF(I13&gt;K13,"○","●")))</f>
        <v>○</v>
      </c>
      <c r="K13" s="63">
        <v>0</v>
      </c>
      <c r="L13" s="61">
        <v>3</v>
      </c>
      <c r="M13" s="62" t="str">
        <f>IF(OR(L13="",N13=""),"",IF(L13=N13,"△",IF(L13&gt;N13,"○","●")))</f>
        <v>○</v>
      </c>
      <c r="N13" s="63">
        <v>1</v>
      </c>
      <c r="O13" s="61">
        <v>0</v>
      </c>
      <c r="P13" s="62" t="str">
        <f>IF(OR(O13="",Q13=""),"",IF(O13=Q13,"△",IF(O13&gt;Q13,"○","●")))</f>
        <v>●</v>
      </c>
      <c r="Q13" s="63">
        <v>1</v>
      </c>
      <c r="R13" s="61">
        <v>0</v>
      </c>
      <c r="S13" s="62" t="str">
        <f>IF(OR(R13="",T13=""),"",IF(R13=T13,"△",IF(R13&gt;T13,"○","●")))</f>
        <v>●</v>
      </c>
      <c r="T13" s="63">
        <v>3</v>
      </c>
      <c r="U13" s="64">
        <f>COUNTIF(C13:T13,"○")*3+COUNTIF(C13:T13,"△")</f>
        <v>7</v>
      </c>
      <c r="V13" s="65">
        <f>SUM(C13,F13,I13,L13,O13,R13)</f>
        <v>6</v>
      </c>
      <c r="W13" s="66">
        <f>SUM(E13,H13,K13,N13,Q13,T13)</f>
        <v>7</v>
      </c>
      <c r="X13" s="67">
        <f>V13-W13</f>
        <v>-1</v>
      </c>
      <c r="Y13" s="206">
        <v>3</v>
      </c>
    </row>
    <row r="14" spans="1:27" ht="30" customHeight="1" thickTop="1" thickBot="1" x14ac:dyDescent="0.2">
      <c r="B14" s="57" t="str">
        <f>F12</f>
        <v>F・神工40</v>
      </c>
      <c r="C14" s="61">
        <f>IF(OR(H13=""),"",H13)</f>
        <v>2</v>
      </c>
      <c r="D14" s="62" t="str">
        <f>IF(OR(C14="",E14=""),"",IF(C14=E14,"△",IF(C14&gt;E14,"○","●")))</f>
        <v>△</v>
      </c>
      <c r="E14" s="63">
        <f>IF(OR(F13=""),"",F13)</f>
        <v>2</v>
      </c>
      <c r="F14" s="85"/>
      <c r="G14" s="86"/>
      <c r="H14" s="87"/>
      <c r="I14" s="61">
        <v>1</v>
      </c>
      <c r="J14" s="62" t="str">
        <f>IF(OR(I14="",K14=""),"",IF(I14=K14,"△",IF(I14&gt;K14,"○","●")))</f>
        <v>○</v>
      </c>
      <c r="K14" s="63">
        <v>0</v>
      </c>
      <c r="L14" s="61">
        <v>0</v>
      </c>
      <c r="M14" s="62" t="str">
        <f>IF(OR(L14="",N14=""),"",IF(L14=N14,"△",IF(L14&gt;N14,"○","●")))</f>
        <v>●</v>
      </c>
      <c r="N14" s="63">
        <v>1</v>
      </c>
      <c r="O14" s="61">
        <v>1</v>
      </c>
      <c r="P14" s="62" t="str">
        <f>IF(OR(O14="",Q14=""),"",IF(O14=Q14,"△",IF(O14&gt;Q14,"○","●")))</f>
        <v>●</v>
      </c>
      <c r="Q14" s="63">
        <v>3</v>
      </c>
      <c r="R14" s="61">
        <v>1</v>
      </c>
      <c r="S14" s="62" t="str">
        <f>IF(OR(R14="",T14=""),"",IF(R14=T14,"△",IF(R14&gt;T14,"○","●")))</f>
        <v>○</v>
      </c>
      <c r="T14" s="63">
        <v>0</v>
      </c>
      <c r="U14" s="64">
        <f t="shared" ref="U14:U18" si="5">COUNTIF(C14:T14,"○")*3+COUNTIF(C14:T14,"△")</f>
        <v>7</v>
      </c>
      <c r="V14" s="65">
        <f t="shared" ref="V14:V18" si="6">SUM(C14,F14,I14,L14,O14,R14)</f>
        <v>5</v>
      </c>
      <c r="W14" s="66">
        <f t="shared" ref="W14:W18" si="7">SUM(E14,H14,K14,N14,Q14,T14)</f>
        <v>6</v>
      </c>
      <c r="X14" s="67">
        <f t="shared" ref="X14:X18" si="8">V14-W14</f>
        <v>-1</v>
      </c>
      <c r="Y14" s="225">
        <v>4</v>
      </c>
    </row>
    <row r="15" spans="1:27" ht="30" customHeight="1" thickTop="1" thickBot="1" x14ac:dyDescent="0.2">
      <c r="B15" s="57" t="str">
        <f>I12</f>
        <v>高麗FC</v>
      </c>
      <c r="C15" s="61">
        <f>IF(OR(K13=""),"",K13)</f>
        <v>0</v>
      </c>
      <c r="D15" s="62" t="str">
        <f t="shared" ref="D15:D18" si="9">IF(OR(C15="",E15=""),"",IF(C15=E15,"△",IF(C15&gt;E15,"○","●")))</f>
        <v>●</v>
      </c>
      <c r="E15" s="63">
        <f>IF(OR(I13=""),"",I13)</f>
        <v>1</v>
      </c>
      <c r="F15" s="61">
        <f>IF(OR(K14=""),"",K14)</f>
        <v>0</v>
      </c>
      <c r="G15" s="62" t="str">
        <f>IF(OR(F15="",H15=""),"",IF(F15=H15,"△",IF(F15&gt;H15,"○","●")))</f>
        <v>●</v>
      </c>
      <c r="H15" s="63">
        <f>IF(OR(I14=""),"",I14)</f>
        <v>1</v>
      </c>
      <c r="I15" s="85"/>
      <c r="J15" s="86"/>
      <c r="K15" s="87"/>
      <c r="L15" s="61">
        <v>0</v>
      </c>
      <c r="M15" s="62" t="str">
        <f>IF(OR(L15="",N15=""),"",IF(L15=N15,"△",IF(L15&gt;N15,"○","●")))</f>
        <v>●</v>
      </c>
      <c r="N15" s="63">
        <v>6</v>
      </c>
      <c r="O15" s="61">
        <v>2</v>
      </c>
      <c r="P15" s="62" t="str">
        <f>IF(OR(O15="",Q15=""),"",IF(O15=Q15,"△",IF(O15&gt;Q15,"○","●")))</f>
        <v>△</v>
      </c>
      <c r="Q15" s="63">
        <v>2</v>
      </c>
      <c r="R15" s="61">
        <v>0</v>
      </c>
      <c r="S15" s="62" t="str">
        <f>IF(OR(R15="",T15=""),"",IF(R15=T15,"△",IF(R15&gt;T15,"○","●")))</f>
        <v>●</v>
      </c>
      <c r="T15" s="63">
        <v>2</v>
      </c>
      <c r="U15" s="64">
        <f t="shared" si="5"/>
        <v>1</v>
      </c>
      <c r="V15" s="65">
        <f t="shared" si="6"/>
        <v>2</v>
      </c>
      <c r="W15" s="66">
        <f t="shared" si="7"/>
        <v>12</v>
      </c>
      <c r="X15" s="67">
        <f t="shared" si="8"/>
        <v>-10</v>
      </c>
      <c r="Y15" s="207">
        <v>6</v>
      </c>
    </row>
    <row r="16" spans="1:27" ht="30" customHeight="1" thickTop="1" thickBot="1" x14ac:dyDescent="0.2">
      <c r="B16" s="57" t="str">
        <f>L12</f>
        <v>翠嵐クラブ</v>
      </c>
      <c r="C16" s="61">
        <f>IF(OR(N13=""),"",N13)</f>
        <v>1</v>
      </c>
      <c r="D16" s="62" t="str">
        <f t="shared" si="9"/>
        <v>●</v>
      </c>
      <c r="E16" s="63">
        <f>IF(OR(L13=""),"",L13)</f>
        <v>3</v>
      </c>
      <c r="F16" s="61">
        <f>IF(OR(N14=""),"",N14)</f>
        <v>1</v>
      </c>
      <c r="G16" s="62" t="str">
        <f>IF(OR(F16="",H16=""),"",IF(F16=H16,"△",IF(F16&gt;H16,"○","●")))</f>
        <v>○</v>
      </c>
      <c r="H16" s="63">
        <f>IF(OR(L14=""),"",L14)</f>
        <v>0</v>
      </c>
      <c r="I16" s="61">
        <f>IF(OR(N15=""),"",N15)</f>
        <v>6</v>
      </c>
      <c r="J16" s="62" t="str">
        <f>IF(OR(I16="",K16=""),"",IF(I16=K16,"△",IF(I16&gt;K16,"○","●")))</f>
        <v>○</v>
      </c>
      <c r="K16" s="63">
        <f>IF(OR(L15=""),"",L15)</f>
        <v>0</v>
      </c>
      <c r="L16" s="85"/>
      <c r="M16" s="86"/>
      <c r="N16" s="87"/>
      <c r="O16" s="61">
        <v>1</v>
      </c>
      <c r="P16" s="62" t="str">
        <f>IF(OR(O16="",Q16=""),"",IF(O16=Q16,"△",IF(O16&gt;Q16,"○","●")))</f>
        <v>●</v>
      </c>
      <c r="Q16" s="63">
        <v>3</v>
      </c>
      <c r="R16" s="61">
        <v>0</v>
      </c>
      <c r="S16" s="62" t="str">
        <f>IF(OR(R16="",T16=""),"",IF(R16=T16,"△",IF(R16&gt;T16,"○","●")))</f>
        <v>●</v>
      </c>
      <c r="T16" s="63">
        <v>1</v>
      </c>
      <c r="U16" s="64">
        <f t="shared" si="5"/>
        <v>6</v>
      </c>
      <c r="V16" s="65">
        <f t="shared" si="6"/>
        <v>9</v>
      </c>
      <c r="W16" s="66">
        <f t="shared" si="7"/>
        <v>7</v>
      </c>
      <c r="X16" s="67">
        <f t="shared" si="8"/>
        <v>2</v>
      </c>
      <c r="Y16" s="207">
        <v>5</v>
      </c>
    </row>
    <row r="17" spans="1:25" ht="30" customHeight="1" thickTop="1" thickBot="1" x14ac:dyDescent="0.2">
      <c r="B17" s="57" t="str">
        <f>O12</f>
        <v>FCﾆｺﾆｺ40</v>
      </c>
      <c r="C17" s="61">
        <f>IF(OR(Q13=""),"",Q13)</f>
        <v>1</v>
      </c>
      <c r="D17" s="62" t="str">
        <f t="shared" si="9"/>
        <v>○</v>
      </c>
      <c r="E17" s="63">
        <f>IF(OR(O13=""),"",O13)</f>
        <v>0</v>
      </c>
      <c r="F17" s="61">
        <f>IF(OR(Q14=""),"",Q14)</f>
        <v>3</v>
      </c>
      <c r="G17" s="62" t="str">
        <f>IF(OR(F17="",H17=""),"",IF(F17=H17,"△",IF(F17&gt;H17,"○","●")))</f>
        <v>○</v>
      </c>
      <c r="H17" s="63">
        <f>IF(OR(O14=""),"",O14)</f>
        <v>1</v>
      </c>
      <c r="I17" s="61">
        <f>IF(OR(Q15=""),"",Q15)</f>
        <v>2</v>
      </c>
      <c r="J17" s="62" t="str">
        <f>IF(OR(I17="",K17=""),"",IF(I17=K17,"△",IF(I17&gt;K17,"○","●")))</f>
        <v>△</v>
      </c>
      <c r="K17" s="63">
        <f>IF(OR(O15=""),"",O15)</f>
        <v>2</v>
      </c>
      <c r="L17" s="61">
        <f>IF(OR(Q16=""),"",Q16)</f>
        <v>3</v>
      </c>
      <c r="M17" s="62" t="str">
        <f>IF(OR(L17="",N17=""),"",IF(L17=N17,"△",IF(L17&gt;N17,"○","●")))</f>
        <v>○</v>
      </c>
      <c r="N17" s="63">
        <f>IF(OR(O16=""),"",O16)</f>
        <v>1</v>
      </c>
      <c r="O17" s="85"/>
      <c r="P17" s="86"/>
      <c r="Q17" s="87"/>
      <c r="R17" s="61">
        <v>2</v>
      </c>
      <c r="S17" s="62" t="str">
        <f>IF(OR(R17="",T17=""),"",IF(R17=T17,"△",IF(R17&gt;T17,"○","●")))</f>
        <v>○</v>
      </c>
      <c r="T17" s="63">
        <v>0</v>
      </c>
      <c r="U17" s="64">
        <f t="shared" si="5"/>
        <v>13</v>
      </c>
      <c r="V17" s="65">
        <f t="shared" si="6"/>
        <v>11</v>
      </c>
      <c r="W17" s="66">
        <f t="shared" si="7"/>
        <v>4</v>
      </c>
      <c r="X17" s="67">
        <f t="shared" si="8"/>
        <v>7</v>
      </c>
      <c r="Y17" s="207">
        <v>1</v>
      </c>
    </row>
    <row r="18" spans="1:25" ht="30" customHeight="1" thickTop="1" thickBot="1" x14ac:dyDescent="0.2">
      <c r="B18" s="57" t="str">
        <f>R12</f>
        <v>ブリッツ横浜</v>
      </c>
      <c r="C18" s="61">
        <f>IF(OR(T13=""),"",T13)</f>
        <v>3</v>
      </c>
      <c r="D18" s="62" t="str">
        <f t="shared" si="9"/>
        <v>○</v>
      </c>
      <c r="E18" s="63">
        <f>IF(OR(R13=""),"",R13)</f>
        <v>0</v>
      </c>
      <c r="F18" s="61">
        <f>IF(OR(T14=""),"",T14)</f>
        <v>0</v>
      </c>
      <c r="G18" s="62" t="str">
        <f>IF(OR(F18="",H18=""),"",IF(F18=H18,"△",IF(F18&gt;H18,"○","●")))</f>
        <v>●</v>
      </c>
      <c r="H18" s="63">
        <f>IF(OR(R14=""),"",R14)</f>
        <v>1</v>
      </c>
      <c r="I18" s="61">
        <f>IF(OR(T15=""),"",T15)</f>
        <v>2</v>
      </c>
      <c r="J18" s="62" t="str">
        <f>IF(OR(I18="",K18=""),"",IF(I18=K18,"△",IF(I18&gt;K18,"○","●")))</f>
        <v>○</v>
      </c>
      <c r="K18" s="63">
        <f>IF(OR(R15=""),"",R15)</f>
        <v>0</v>
      </c>
      <c r="L18" s="61">
        <f>IF(OR(T16=""),"",T16)</f>
        <v>1</v>
      </c>
      <c r="M18" s="62" t="str">
        <f>IF(OR(L18="",N18=""),"",IF(L18=N18,"△",IF(L18&gt;N18,"○","●")))</f>
        <v>○</v>
      </c>
      <c r="N18" s="63">
        <f>IF(OR(R16=""),"",R16)</f>
        <v>0</v>
      </c>
      <c r="O18" s="61">
        <f>IF(OR(T17=""),"",T17)</f>
        <v>0</v>
      </c>
      <c r="P18" s="62" t="str">
        <f>IF(OR(O18="",Q18=""),"",IF(O18=Q18,"△",IF(O18&gt;Q18,"○","●")))</f>
        <v>●</v>
      </c>
      <c r="Q18" s="63">
        <f>IF(OR(R17=""),"",R17)</f>
        <v>2</v>
      </c>
      <c r="R18" s="58"/>
      <c r="S18" s="59"/>
      <c r="T18" s="60"/>
      <c r="U18" s="72">
        <f t="shared" si="5"/>
        <v>9</v>
      </c>
      <c r="V18" s="73">
        <f t="shared" si="6"/>
        <v>6</v>
      </c>
      <c r="W18" s="73">
        <f t="shared" si="7"/>
        <v>3</v>
      </c>
      <c r="X18" s="88">
        <f t="shared" si="8"/>
        <v>3</v>
      </c>
      <c r="Y18" s="208">
        <v>2</v>
      </c>
    </row>
    <row r="19" spans="1:25" ht="14.25" thickTop="1" x14ac:dyDescent="0.1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8"/>
    </row>
    <row r="20" spans="1:25" ht="14.25" thickBot="1" x14ac:dyDescent="0.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51"/>
    </row>
    <row r="21" spans="1:25" ht="30" customHeight="1" thickTop="1" thickBot="1" x14ac:dyDescent="0.2">
      <c r="A21" s="1"/>
      <c r="B21" s="209" t="s">
        <v>67</v>
      </c>
      <c r="C21" s="266" t="s">
        <v>18</v>
      </c>
      <c r="D21" s="267"/>
      <c r="E21" s="268"/>
      <c r="F21" s="266" t="s">
        <v>19</v>
      </c>
      <c r="G21" s="269"/>
      <c r="H21" s="270"/>
      <c r="I21" s="266" t="s">
        <v>20</v>
      </c>
      <c r="J21" s="269"/>
      <c r="K21" s="270"/>
      <c r="L21" s="266" t="s">
        <v>21</v>
      </c>
      <c r="M21" s="269"/>
      <c r="N21" s="270"/>
      <c r="O21" s="266" t="s">
        <v>22</v>
      </c>
      <c r="P21" s="269"/>
      <c r="Q21" s="270"/>
      <c r="R21" s="266" t="s">
        <v>23</v>
      </c>
      <c r="S21" s="267"/>
      <c r="T21" s="268"/>
      <c r="U21" s="81" t="s">
        <v>3</v>
      </c>
      <c r="V21" s="82" t="s">
        <v>0</v>
      </c>
      <c r="W21" s="82" t="s">
        <v>1</v>
      </c>
      <c r="X21" s="83" t="s">
        <v>2</v>
      </c>
      <c r="Y21" s="56" t="s">
        <v>49</v>
      </c>
    </row>
    <row r="22" spans="1:25" ht="30" customHeight="1" thickTop="1" thickBot="1" x14ac:dyDescent="0.2">
      <c r="B22" s="57" t="str">
        <f>C21</f>
        <v>神奈川40</v>
      </c>
      <c r="C22" s="58"/>
      <c r="D22" s="59"/>
      <c r="E22" s="60"/>
      <c r="F22" s="61">
        <v>8</v>
      </c>
      <c r="G22" s="62" t="str">
        <f t="shared" ref="G22" si="10">IF(OR(F22="",H22=""),"",IF(F22=H22,"△",IF(F22&gt;H22,"○","●")))</f>
        <v>○</v>
      </c>
      <c r="H22" s="63">
        <v>1</v>
      </c>
      <c r="I22" s="61">
        <v>6</v>
      </c>
      <c r="J22" s="62" t="str">
        <f>IF(OR(I22="",K22=""),"",IF(I22=K22,"△",IF(I22&gt;K22,"○","●")))</f>
        <v>○</v>
      </c>
      <c r="K22" s="63">
        <v>0</v>
      </c>
      <c r="L22" s="61">
        <v>3</v>
      </c>
      <c r="M22" s="62" t="str">
        <f>IF(OR(L22="",N22=""),"",IF(L22=N22,"△",IF(L22&gt;N22,"○","●")))</f>
        <v>○</v>
      </c>
      <c r="N22" s="63">
        <v>1</v>
      </c>
      <c r="O22" s="61">
        <v>0</v>
      </c>
      <c r="P22" s="62" t="str">
        <f>IF(OR(O22="",Q22=""),"",IF(O22=Q22,"△",IF(O22&gt;Q22,"○","●")))</f>
        <v>●</v>
      </c>
      <c r="Q22" s="63">
        <v>4</v>
      </c>
      <c r="R22" s="61">
        <v>7</v>
      </c>
      <c r="S22" s="62" t="str">
        <f>IF(OR(R22="",T22=""),"",IF(R22=T22,"△",IF(R22&gt;T22,"○","●")))</f>
        <v>○</v>
      </c>
      <c r="T22" s="63">
        <v>0</v>
      </c>
      <c r="U22" s="64">
        <f>COUNTIF(C22:T22,"○")*3+COUNTIF(C22:T22,"△")</f>
        <v>12</v>
      </c>
      <c r="V22" s="65">
        <f>SUM(C22,F22,I22,L22,O22,R22)</f>
        <v>24</v>
      </c>
      <c r="W22" s="66">
        <f>SUM(E22,H22,K22,N22,Q22,T22)</f>
        <v>6</v>
      </c>
      <c r="X22" s="67">
        <f>V22-W22</f>
        <v>18</v>
      </c>
      <c r="Y22" s="206">
        <v>2</v>
      </c>
    </row>
    <row r="23" spans="1:25" ht="30" customHeight="1" thickTop="1" thickBot="1" x14ac:dyDescent="0.2">
      <c r="B23" s="57" t="str">
        <f>F21</f>
        <v>横浜40雀</v>
      </c>
      <c r="C23" s="61">
        <f>IF(OR(H22=""),"",H22)</f>
        <v>1</v>
      </c>
      <c r="D23" s="62" t="str">
        <f>IF(OR(C23="",E23=""),"",IF(C23=E23,"△",IF(C23&gt;E23,"○","●")))</f>
        <v>●</v>
      </c>
      <c r="E23" s="63">
        <f>IF(OR(F22=""),"",F22)</f>
        <v>8</v>
      </c>
      <c r="F23" s="58"/>
      <c r="G23" s="59"/>
      <c r="H23" s="60"/>
      <c r="I23" s="61">
        <v>1</v>
      </c>
      <c r="J23" s="62" t="str">
        <f t="shared" ref="J23" si="11">IF(OR(I23="",K23=""),"",IF(I23=K23,"△",IF(I23&gt;K23,"○","●")))</f>
        <v>○</v>
      </c>
      <c r="K23" s="63">
        <v>0</v>
      </c>
      <c r="L23" s="61">
        <v>2</v>
      </c>
      <c r="M23" s="62" t="str">
        <f t="shared" ref="M23:M24" si="12">IF(OR(L23="",N23=""),"",IF(L23=N23,"△",IF(L23&gt;N23,"○","●")))</f>
        <v>△</v>
      </c>
      <c r="N23" s="63">
        <v>2</v>
      </c>
      <c r="O23" s="61">
        <v>0</v>
      </c>
      <c r="P23" s="62" t="str">
        <f t="shared" ref="P23:P25" si="13">IF(OR(O23="",Q23=""),"",IF(O23=Q23,"△",IF(O23&gt;Q23,"○","●")))</f>
        <v>●</v>
      </c>
      <c r="Q23" s="63">
        <v>3</v>
      </c>
      <c r="R23" s="61">
        <v>2</v>
      </c>
      <c r="S23" s="62" t="str">
        <f t="shared" ref="S23:S26" si="14">IF(OR(R23="",T23=""),"",IF(R23=T23,"△",IF(R23&gt;T23,"○","●")))</f>
        <v>○</v>
      </c>
      <c r="T23" s="63">
        <v>0</v>
      </c>
      <c r="U23" s="64">
        <f t="shared" ref="U23:U27" si="15">COUNTIF(C23:T23,"○")*3+COUNTIF(C23:T23,"△")</f>
        <v>7</v>
      </c>
      <c r="V23" s="65">
        <f t="shared" ref="V23:V27" si="16">SUM(C23,F23,I23,L23,O23,R23)</f>
        <v>6</v>
      </c>
      <c r="W23" s="66">
        <f t="shared" ref="W23:W27" si="17">SUM(E23,H23,K23,N23,Q23,T23)</f>
        <v>13</v>
      </c>
      <c r="X23" s="67">
        <f t="shared" ref="X23:X27" si="18">V23-W23</f>
        <v>-7</v>
      </c>
      <c r="Y23" s="207">
        <v>3</v>
      </c>
    </row>
    <row r="24" spans="1:25" ht="30" customHeight="1" thickTop="1" thickBot="1" x14ac:dyDescent="0.2">
      <c r="B24" s="57" t="str">
        <f>I21</f>
        <v>dfb40</v>
      </c>
      <c r="C24" s="61">
        <f>IF(OR(K22=""),"",K22)</f>
        <v>0</v>
      </c>
      <c r="D24" s="62" t="str">
        <f t="shared" ref="D24:D27" si="19">IF(OR(C24="",E24=""),"",IF(C24=E24,"△",IF(C24&gt;E24,"○","●")))</f>
        <v>●</v>
      </c>
      <c r="E24" s="63">
        <f>IF(OR(I22=""),"",I22)</f>
        <v>6</v>
      </c>
      <c r="F24" s="61">
        <f>IF(OR(K23=""),"",K23)</f>
        <v>0</v>
      </c>
      <c r="G24" s="62" t="str">
        <f>IF(OR(F24="",H24=""),"",IF(F24=H24,"△",IF(F24&gt;H24,"○","●")))</f>
        <v>●</v>
      </c>
      <c r="H24" s="63">
        <f>IF(OR(I23=""),"",I23)</f>
        <v>1</v>
      </c>
      <c r="I24" s="58"/>
      <c r="J24" s="59"/>
      <c r="K24" s="60"/>
      <c r="L24" s="61">
        <v>2</v>
      </c>
      <c r="M24" s="62" t="str">
        <f t="shared" si="12"/>
        <v>○</v>
      </c>
      <c r="N24" s="63">
        <v>0</v>
      </c>
      <c r="O24" s="61">
        <v>0</v>
      </c>
      <c r="P24" s="62" t="str">
        <f t="shared" si="13"/>
        <v>●</v>
      </c>
      <c r="Q24" s="63">
        <v>11</v>
      </c>
      <c r="R24" s="61">
        <v>4</v>
      </c>
      <c r="S24" s="62" t="str">
        <f t="shared" si="14"/>
        <v>○</v>
      </c>
      <c r="T24" s="63">
        <v>0</v>
      </c>
      <c r="U24" s="64">
        <f t="shared" si="15"/>
        <v>6</v>
      </c>
      <c r="V24" s="65">
        <f t="shared" si="16"/>
        <v>6</v>
      </c>
      <c r="W24" s="66">
        <f t="shared" si="17"/>
        <v>18</v>
      </c>
      <c r="X24" s="67">
        <f t="shared" si="18"/>
        <v>-12</v>
      </c>
      <c r="Y24" s="207">
        <v>4</v>
      </c>
    </row>
    <row r="25" spans="1:25" ht="30" customHeight="1" thickTop="1" thickBot="1" x14ac:dyDescent="0.2">
      <c r="B25" s="57" t="str">
        <f>L21</f>
        <v>日大高校OB</v>
      </c>
      <c r="C25" s="61">
        <f>IF(OR(N22=""),"",N22)</f>
        <v>1</v>
      </c>
      <c r="D25" s="62" t="str">
        <f t="shared" si="19"/>
        <v>●</v>
      </c>
      <c r="E25" s="63">
        <f>IF(OR(L22=""),"",L22)</f>
        <v>3</v>
      </c>
      <c r="F25" s="61">
        <f>IF(OR(N23=""),"",N23)</f>
        <v>2</v>
      </c>
      <c r="G25" s="62" t="str">
        <f>IF(OR(F25="",H25=""),"",IF(F25=H25,"△",IF(F25&gt;H25,"○","●")))</f>
        <v>△</v>
      </c>
      <c r="H25" s="63">
        <f>IF(OR(L23=""),"",L23)</f>
        <v>2</v>
      </c>
      <c r="I25" s="61">
        <f>IF(OR(N24=""),"",N24)</f>
        <v>0</v>
      </c>
      <c r="J25" s="62" t="str">
        <f>IF(OR(I25="",K25=""),"",IF(I25=K25,"△",IF(I25&gt;K25,"○","●")))</f>
        <v>●</v>
      </c>
      <c r="K25" s="63">
        <f>IF(OR(L24=""),"",L24)</f>
        <v>2</v>
      </c>
      <c r="L25" s="58"/>
      <c r="M25" s="59"/>
      <c r="N25" s="60"/>
      <c r="O25" s="61">
        <v>0</v>
      </c>
      <c r="P25" s="62" t="str">
        <f t="shared" si="13"/>
        <v>●</v>
      </c>
      <c r="Q25" s="63">
        <v>7</v>
      </c>
      <c r="R25" s="61">
        <v>1</v>
      </c>
      <c r="S25" s="62" t="str">
        <f t="shared" si="14"/>
        <v>○</v>
      </c>
      <c r="T25" s="63">
        <v>0</v>
      </c>
      <c r="U25" s="64">
        <f t="shared" si="15"/>
        <v>4</v>
      </c>
      <c r="V25" s="65">
        <f t="shared" si="16"/>
        <v>4</v>
      </c>
      <c r="W25" s="66">
        <f t="shared" si="17"/>
        <v>14</v>
      </c>
      <c r="X25" s="67">
        <f t="shared" si="18"/>
        <v>-10</v>
      </c>
      <c r="Y25" s="207">
        <v>5</v>
      </c>
    </row>
    <row r="26" spans="1:25" ht="30" customHeight="1" thickTop="1" thickBot="1" x14ac:dyDescent="0.2">
      <c r="B26" s="89" t="str">
        <f>O21</f>
        <v>かながわｸﾗﾌﾞ</v>
      </c>
      <c r="C26" s="61">
        <f>IF(OR(Q22=""),"",Q22)</f>
        <v>4</v>
      </c>
      <c r="D26" s="62" t="str">
        <f t="shared" si="19"/>
        <v>○</v>
      </c>
      <c r="E26" s="63">
        <f>IF(OR(O22=""),"",O22)</f>
        <v>0</v>
      </c>
      <c r="F26" s="61">
        <f>IF(OR(Q23=""),"",Q23)</f>
        <v>3</v>
      </c>
      <c r="G26" s="62" t="str">
        <f>IF(OR(F26="",H26=""),"",IF(F26=H26,"△",IF(F26&gt;H26,"○","●")))</f>
        <v>○</v>
      </c>
      <c r="H26" s="63">
        <f>IF(OR(O23=""),"",O23)</f>
        <v>0</v>
      </c>
      <c r="I26" s="61">
        <f>IF(OR(Q24=""),"",Q24)</f>
        <v>11</v>
      </c>
      <c r="J26" s="62" t="str">
        <f>IF(OR(I26="",K26=""),"",IF(I26=K26,"△",IF(I26&gt;K26,"○","●")))</f>
        <v>○</v>
      </c>
      <c r="K26" s="63">
        <f>IF(OR(O24=""),"",O24)</f>
        <v>0</v>
      </c>
      <c r="L26" s="61">
        <f>IF(OR(Q25=""),"",Q25)</f>
        <v>7</v>
      </c>
      <c r="M26" s="62" t="str">
        <f>IF(OR(L26="",N26=""),"",IF(L26=N26,"△",IF(L26&gt;N26,"○","●")))</f>
        <v>○</v>
      </c>
      <c r="N26" s="63">
        <f>IF(OR(O25=""),"",O25)</f>
        <v>0</v>
      </c>
      <c r="O26" s="58"/>
      <c r="P26" s="59"/>
      <c r="Q26" s="60"/>
      <c r="R26" s="61">
        <v>5</v>
      </c>
      <c r="S26" s="62" t="str">
        <f t="shared" si="14"/>
        <v>○</v>
      </c>
      <c r="T26" s="63">
        <v>0</v>
      </c>
      <c r="U26" s="64">
        <f t="shared" si="15"/>
        <v>15</v>
      </c>
      <c r="V26" s="65">
        <f t="shared" si="16"/>
        <v>30</v>
      </c>
      <c r="W26" s="66">
        <f t="shared" si="17"/>
        <v>0</v>
      </c>
      <c r="X26" s="67">
        <f t="shared" si="18"/>
        <v>30</v>
      </c>
      <c r="Y26" s="207">
        <v>1</v>
      </c>
    </row>
    <row r="27" spans="1:25" ht="30" customHeight="1" thickTop="1" thickBot="1" x14ac:dyDescent="0.2">
      <c r="B27" s="57" t="str">
        <f>R21</f>
        <v>三春台ｼﾆｱ</v>
      </c>
      <c r="C27" s="61">
        <f>IF(OR(T22=""),"",T22)</f>
        <v>0</v>
      </c>
      <c r="D27" s="62" t="str">
        <f t="shared" si="19"/>
        <v>●</v>
      </c>
      <c r="E27" s="63">
        <f>IF(OR(R22=""),"",R22)</f>
        <v>7</v>
      </c>
      <c r="F27" s="61">
        <f>IF(OR(T23=""),"",T23)</f>
        <v>0</v>
      </c>
      <c r="G27" s="62" t="str">
        <f>IF(OR(F27="",H27=""),"",IF(F27=H27,"△",IF(F27&gt;H27,"○","●")))</f>
        <v>●</v>
      </c>
      <c r="H27" s="63">
        <f>IF(OR(R23=""),"",R23)</f>
        <v>2</v>
      </c>
      <c r="I27" s="61">
        <f>IF(OR(T24=""),"",T24)</f>
        <v>0</v>
      </c>
      <c r="J27" s="62" t="str">
        <f>IF(OR(I27="",K27=""),"",IF(I27=K27,"△",IF(I27&gt;K27,"○","●")))</f>
        <v>●</v>
      </c>
      <c r="K27" s="63">
        <f>IF(OR(R24=""),"",R24)</f>
        <v>4</v>
      </c>
      <c r="L27" s="61">
        <f>IF(OR(T25=""),"",T25)</f>
        <v>0</v>
      </c>
      <c r="M27" s="62" t="str">
        <f>IF(OR(L27="",N27=""),"",IF(L27=N27,"△",IF(L27&gt;N27,"○","●")))</f>
        <v>●</v>
      </c>
      <c r="N27" s="63">
        <f>IF(OR(R25=""),"",R25)</f>
        <v>1</v>
      </c>
      <c r="O27" s="61">
        <f>IF(OR(T26=""),"",T26)</f>
        <v>0</v>
      </c>
      <c r="P27" s="62" t="str">
        <f>IF(OR(O27="",Q27=""),"",IF(O27=Q27,"△",IF(O27&gt;Q27,"○","●")))</f>
        <v>●</v>
      </c>
      <c r="Q27" s="63">
        <f>IF(OR(R26=""),"",R26)</f>
        <v>5</v>
      </c>
      <c r="R27" s="58"/>
      <c r="S27" s="59"/>
      <c r="T27" s="60"/>
      <c r="U27" s="72">
        <f t="shared" si="15"/>
        <v>0</v>
      </c>
      <c r="V27" s="73">
        <f t="shared" si="16"/>
        <v>0</v>
      </c>
      <c r="W27" s="73">
        <f t="shared" si="17"/>
        <v>19</v>
      </c>
      <c r="X27" s="88">
        <f t="shared" si="18"/>
        <v>-19</v>
      </c>
      <c r="Y27" s="208">
        <v>6</v>
      </c>
    </row>
    <row r="28" spans="1:25" ht="14.25" thickTop="1" x14ac:dyDescent="0.15">
      <c r="Y28" s="2"/>
    </row>
    <row r="29" spans="1:25" x14ac:dyDescent="0.15">
      <c r="Y29" s="182"/>
    </row>
    <row r="30" spans="1:25" ht="43.5" customHeight="1" thickBot="1" x14ac:dyDescent="0.2">
      <c r="B30" s="304" t="s">
        <v>101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5"/>
      <c r="V30" s="305"/>
      <c r="W30" s="305"/>
      <c r="X30" s="305"/>
      <c r="Y30" s="92"/>
    </row>
    <row r="31" spans="1:25" ht="30" customHeight="1" thickTop="1" thickBot="1" x14ac:dyDescent="0.2">
      <c r="A31" s="1"/>
      <c r="B31" s="210" t="s">
        <v>68</v>
      </c>
      <c r="C31" s="272" t="s">
        <v>24</v>
      </c>
      <c r="D31" s="273"/>
      <c r="E31" s="274"/>
      <c r="F31" s="272" t="s">
        <v>25</v>
      </c>
      <c r="G31" s="275"/>
      <c r="H31" s="276"/>
      <c r="I31" s="272" t="s">
        <v>26</v>
      </c>
      <c r="J31" s="275"/>
      <c r="K31" s="276"/>
      <c r="L31" s="272" t="s">
        <v>6</v>
      </c>
      <c r="M31" s="275"/>
      <c r="N31" s="276"/>
      <c r="O31" s="272" t="s">
        <v>27</v>
      </c>
      <c r="P31" s="275"/>
      <c r="Q31" s="276"/>
      <c r="R31" s="272" t="s">
        <v>28</v>
      </c>
      <c r="S31" s="273"/>
      <c r="T31" s="274"/>
      <c r="U31" s="94" t="s">
        <v>3</v>
      </c>
      <c r="V31" s="95" t="s">
        <v>0</v>
      </c>
      <c r="W31" s="95" t="s">
        <v>1</v>
      </c>
      <c r="X31" s="96" t="s">
        <v>2</v>
      </c>
      <c r="Y31" s="97" t="s">
        <v>49</v>
      </c>
    </row>
    <row r="32" spans="1:25" ht="30" customHeight="1" thickTop="1" thickBot="1" x14ac:dyDescent="0.2">
      <c r="A32" s="1"/>
      <c r="B32" s="98" t="str">
        <f>C31</f>
        <v>Yｻｯｶｰ50</v>
      </c>
      <c r="C32" s="99"/>
      <c r="D32" s="100"/>
      <c r="E32" s="101"/>
      <c r="F32" s="102">
        <v>3</v>
      </c>
      <c r="G32" s="103" t="str">
        <f>IF(OR(F32="",H32=""),"",IF(F32=H32,"△",IF(F32&gt;H32,"○","●")))</f>
        <v>○</v>
      </c>
      <c r="H32" s="104">
        <v>1</v>
      </c>
      <c r="I32" s="102">
        <v>2</v>
      </c>
      <c r="J32" s="103" t="str">
        <f>IF(OR(I32="",K32=""),"",IF(I32=K32,"△",IF(I32&gt;K32,"○","●")))</f>
        <v>△</v>
      </c>
      <c r="K32" s="104">
        <v>2</v>
      </c>
      <c r="L32" s="102">
        <v>1</v>
      </c>
      <c r="M32" s="103" t="str">
        <f>IF(OR(L32="",N32=""),"",IF(L32=N32,"△",IF(L32&gt;N32,"○","●")))</f>
        <v>△</v>
      </c>
      <c r="N32" s="104">
        <v>1</v>
      </c>
      <c r="O32" s="102">
        <v>2</v>
      </c>
      <c r="P32" s="103" t="str">
        <f>IF(OR(O32="",Q32=""),"",IF(O32=Q32,"△",IF(O32&gt;Q32,"○","●")))</f>
        <v>○</v>
      </c>
      <c r="Q32" s="104">
        <v>0</v>
      </c>
      <c r="R32" s="102">
        <v>1</v>
      </c>
      <c r="S32" s="103" t="str">
        <f>IF(OR(R32="",T32=""),"",IF(R32=T32,"△",IF(R32&gt;T32,"○","●")))</f>
        <v>○</v>
      </c>
      <c r="T32" s="104">
        <v>0</v>
      </c>
      <c r="U32" s="105">
        <f>COUNTIF(C32:T32,"○")*3+COUNTIF(C32:T32,"△")</f>
        <v>11</v>
      </c>
      <c r="V32" s="106">
        <f>SUM(C32,F32,I32,L32,O32,R32)</f>
        <v>9</v>
      </c>
      <c r="W32" s="107">
        <f>SUM(E32,H32,K32,N32,Q32,T32)</f>
        <v>4</v>
      </c>
      <c r="X32" s="108">
        <f>V32-W32</f>
        <v>5</v>
      </c>
      <c r="Y32" s="201">
        <v>1</v>
      </c>
    </row>
    <row r="33" spans="1:25" ht="30" customHeight="1" thickTop="1" thickBot="1" x14ac:dyDescent="0.2">
      <c r="A33" s="1"/>
      <c r="B33" s="98" t="str">
        <f>F31</f>
        <v>YSCC50</v>
      </c>
      <c r="C33" s="102">
        <f>IF(OR(H32=""),"",H32)</f>
        <v>1</v>
      </c>
      <c r="D33" s="103" t="str">
        <f>IF(OR(C33="",E33=""),"",IF(C33=E33,"△",IF(C33&gt;E33,"○","●")))</f>
        <v>●</v>
      </c>
      <c r="E33" s="104">
        <f>IF(OR(F32=""),"",F32)</f>
        <v>3</v>
      </c>
      <c r="F33" s="110"/>
      <c r="G33" s="111"/>
      <c r="H33" s="112"/>
      <c r="I33" s="102">
        <v>0</v>
      </c>
      <c r="J33" s="103" t="str">
        <f>IF(OR(I33="",K33=""),"",IF(I33=K33,"△",IF(I33&gt;K33,"○","●")))</f>
        <v>△</v>
      </c>
      <c r="K33" s="104">
        <v>0</v>
      </c>
      <c r="L33" s="102">
        <v>2</v>
      </c>
      <c r="M33" s="103" t="str">
        <f>IF(OR(L33="",N33=""),"",IF(L33=N33,"△",IF(L33&gt;N33,"○","●")))</f>
        <v>○</v>
      </c>
      <c r="N33" s="104">
        <v>0</v>
      </c>
      <c r="O33" s="102">
        <v>2</v>
      </c>
      <c r="P33" s="103" t="str">
        <f>IF(OR(O33="",Q33=""),"",IF(O33=Q33,"△",IF(O33&gt;Q33,"○","●")))</f>
        <v>○</v>
      </c>
      <c r="Q33" s="104">
        <v>0</v>
      </c>
      <c r="R33" s="102">
        <v>1</v>
      </c>
      <c r="S33" s="103" t="str">
        <f>IF(OR(R33="",T33=""),"",IF(R33=T33,"△",IF(R33&gt;T33,"○","●")))</f>
        <v>○</v>
      </c>
      <c r="T33" s="104">
        <v>0</v>
      </c>
      <c r="U33" s="105">
        <f t="shared" ref="U33:U37" si="20">COUNTIF(C33:T33,"○")*3+COUNTIF(C33:T33,"△")</f>
        <v>10</v>
      </c>
      <c r="V33" s="106">
        <f t="shared" ref="V33:V37" si="21">SUM(C33,F33,I33,L33,O33,R33)</f>
        <v>6</v>
      </c>
      <c r="W33" s="107">
        <f t="shared" ref="W33:W37" si="22">SUM(E33,H33,K33,N33,Q33,T33)</f>
        <v>3</v>
      </c>
      <c r="X33" s="108">
        <f t="shared" ref="X33:X37" si="23">V33-W33</f>
        <v>3</v>
      </c>
      <c r="Y33" s="202">
        <v>2</v>
      </c>
    </row>
    <row r="34" spans="1:25" ht="30" customHeight="1" thickTop="1" thickBot="1" x14ac:dyDescent="0.2">
      <c r="A34" s="1"/>
      <c r="B34" s="98" t="str">
        <f>I31</f>
        <v>ｵﾌｻｲﾄﾞ50</v>
      </c>
      <c r="C34" s="102">
        <f>IF(OR(K32=""),"",K32)</f>
        <v>2</v>
      </c>
      <c r="D34" s="103" t="str">
        <f t="shared" ref="D34:D37" si="24">IF(OR(C34="",E34=""),"",IF(C34=E34,"△",IF(C34&gt;E34,"○","●")))</f>
        <v>△</v>
      </c>
      <c r="E34" s="104">
        <f>IF(OR(I32=""),"",I32)</f>
        <v>2</v>
      </c>
      <c r="F34" s="102">
        <f>IF(OR(K33=""),"",K33)</f>
        <v>0</v>
      </c>
      <c r="G34" s="103" t="str">
        <f>IF(OR(F34="",H34=""),"",IF(F34=H34,"△",IF(F34&gt;H34,"○","●")))</f>
        <v>△</v>
      </c>
      <c r="H34" s="104">
        <f>IF(OR(I33=""),"",I33)</f>
        <v>0</v>
      </c>
      <c r="I34" s="110"/>
      <c r="J34" s="111"/>
      <c r="K34" s="112"/>
      <c r="L34" s="102">
        <v>1</v>
      </c>
      <c r="M34" s="103" t="str">
        <f>IF(OR(L34="",N34=""),"",IF(L34=N34,"△",IF(L34&gt;N34,"○","●")))</f>
        <v>●</v>
      </c>
      <c r="N34" s="104">
        <v>2</v>
      </c>
      <c r="O34" s="102">
        <v>3</v>
      </c>
      <c r="P34" s="103" t="str">
        <f>IF(OR(O34="",Q34=""),"",IF(O34=Q34,"△",IF(O34&gt;Q34,"○","●")))</f>
        <v>○</v>
      </c>
      <c r="Q34" s="104">
        <v>1</v>
      </c>
      <c r="R34" s="102">
        <v>5</v>
      </c>
      <c r="S34" s="103" t="str">
        <f>IF(OR(R34="",T34=""),"",IF(R34=T34,"△",IF(R34&gt;T34,"○","●")))</f>
        <v>○</v>
      </c>
      <c r="T34" s="104">
        <v>0</v>
      </c>
      <c r="U34" s="105">
        <f t="shared" si="20"/>
        <v>8</v>
      </c>
      <c r="V34" s="106">
        <f t="shared" si="21"/>
        <v>11</v>
      </c>
      <c r="W34" s="107">
        <f t="shared" si="22"/>
        <v>5</v>
      </c>
      <c r="X34" s="108">
        <f t="shared" si="23"/>
        <v>6</v>
      </c>
      <c r="Y34" s="203">
        <v>3</v>
      </c>
    </row>
    <row r="35" spans="1:25" ht="30" customHeight="1" thickTop="1" thickBot="1" x14ac:dyDescent="0.2">
      <c r="A35" s="1"/>
      <c r="B35" s="98" t="str">
        <f>L31</f>
        <v>横浜ｼﾆｱ50</v>
      </c>
      <c r="C35" s="102">
        <f>IF(OR(N32=""),"",N32)</f>
        <v>1</v>
      </c>
      <c r="D35" s="103" t="str">
        <f t="shared" si="24"/>
        <v>△</v>
      </c>
      <c r="E35" s="104">
        <f>IF(OR(L32=""),"",L32)</f>
        <v>1</v>
      </c>
      <c r="F35" s="102">
        <f>IF(OR(N33=""),"",N33)</f>
        <v>0</v>
      </c>
      <c r="G35" s="103" t="str">
        <f>IF(OR(F35="",H35=""),"",IF(F35=H35,"△",IF(F35&gt;H35,"○","●")))</f>
        <v>●</v>
      </c>
      <c r="H35" s="104">
        <f>IF(OR(L33=""),"",L33)</f>
        <v>2</v>
      </c>
      <c r="I35" s="102">
        <f>IF(OR(N34=""),"",N34)</f>
        <v>2</v>
      </c>
      <c r="J35" s="103" t="str">
        <f>IF(OR(I35="",K35=""),"",IF(I35=K35,"△",IF(I35&gt;K35,"○","●")))</f>
        <v>○</v>
      </c>
      <c r="K35" s="104">
        <f>IF(OR(L34=""),"",L34)</f>
        <v>1</v>
      </c>
      <c r="L35" s="110"/>
      <c r="M35" s="111"/>
      <c r="N35" s="112"/>
      <c r="O35" s="102">
        <v>2</v>
      </c>
      <c r="P35" s="103" t="str">
        <f>IF(OR(O35="",Q35=""),"",IF(O35=Q35,"△",IF(O35&gt;Q35,"○","●")))</f>
        <v>△</v>
      </c>
      <c r="Q35" s="104">
        <v>2</v>
      </c>
      <c r="R35" s="102">
        <v>0</v>
      </c>
      <c r="S35" s="103" t="str">
        <f>IF(OR(R35="",T35=""),"",IF(R35=T35,"△",IF(R35&gt;T35,"○","●")))</f>
        <v>△</v>
      </c>
      <c r="T35" s="104">
        <v>0</v>
      </c>
      <c r="U35" s="105">
        <f t="shared" si="20"/>
        <v>6</v>
      </c>
      <c r="V35" s="106">
        <f t="shared" si="21"/>
        <v>5</v>
      </c>
      <c r="W35" s="107">
        <f t="shared" si="22"/>
        <v>6</v>
      </c>
      <c r="X35" s="108">
        <f t="shared" si="23"/>
        <v>-1</v>
      </c>
      <c r="Y35" s="204">
        <v>4</v>
      </c>
    </row>
    <row r="36" spans="1:25" ht="30" customHeight="1" thickTop="1" thickBot="1" x14ac:dyDescent="0.2">
      <c r="A36" s="1"/>
      <c r="B36" s="98" t="str">
        <f>O31</f>
        <v>横浜OB50</v>
      </c>
      <c r="C36" s="102">
        <f>IF(OR(Q32=""),"",Q32)</f>
        <v>0</v>
      </c>
      <c r="D36" s="103" t="str">
        <f t="shared" si="24"/>
        <v>●</v>
      </c>
      <c r="E36" s="104">
        <f>IF(OR(O32=""),"",O32)</f>
        <v>2</v>
      </c>
      <c r="F36" s="102">
        <f>IF(OR(Q33=""),"",Q33)</f>
        <v>0</v>
      </c>
      <c r="G36" s="103" t="str">
        <f>IF(OR(F36="",H36=""),"",IF(F36=H36,"△",IF(F36&gt;H36,"○","●")))</f>
        <v>●</v>
      </c>
      <c r="H36" s="104">
        <f>IF(OR(O33=""),"",O33)</f>
        <v>2</v>
      </c>
      <c r="I36" s="102">
        <f>IF(OR(Q34=""),"",Q34)</f>
        <v>1</v>
      </c>
      <c r="J36" s="103" t="str">
        <f>IF(OR(I36="",K36=""),"",IF(I36=K36,"△",IF(I36&gt;K36,"○","●")))</f>
        <v>●</v>
      </c>
      <c r="K36" s="104">
        <f>IF(OR(O34=""),"",O34)</f>
        <v>3</v>
      </c>
      <c r="L36" s="102">
        <f>IF(OR(Q35=""),"",Q35)</f>
        <v>2</v>
      </c>
      <c r="M36" s="103" t="str">
        <f>IF(OR(L36="",N36=""),"",IF(L36=N36,"△",IF(L36&gt;N36,"○","●")))</f>
        <v>△</v>
      </c>
      <c r="N36" s="104">
        <f>IF(OR(O35=""),"",O35)</f>
        <v>2</v>
      </c>
      <c r="O36" s="110"/>
      <c r="P36" s="111"/>
      <c r="Q36" s="112"/>
      <c r="R36" s="102">
        <v>1</v>
      </c>
      <c r="S36" s="103" t="str">
        <f>IF(OR(R36="",T36=""),"",IF(R36=T36,"△",IF(R36&gt;T36,"○","●")))</f>
        <v>△</v>
      </c>
      <c r="T36" s="104">
        <v>1</v>
      </c>
      <c r="U36" s="105">
        <f t="shared" si="20"/>
        <v>2</v>
      </c>
      <c r="V36" s="106">
        <f t="shared" si="21"/>
        <v>4</v>
      </c>
      <c r="W36" s="107">
        <f t="shared" si="22"/>
        <v>10</v>
      </c>
      <c r="X36" s="108">
        <f t="shared" si="23"/>
        <v>-6</v>
      </c>
      <c r="Y36" s="202">
        <v>5</v>
      </c>
    </row>
    <row r="37" spans="1:25" ht="30" customHeight="1" thickTop="1" thickBot="1" x14ac:dyDescent="0.2">
      <c r="A37" s="1"/>
      <c r="B37" s="98" t="str">
        <f>R31</f>
        <v>県庁ﾌﾆｯｸｽ</v>
      </c>
      <c r="C37" s="102">
        <f>IF(OR(T32=""),"",T32)</f>
        <v>0</v>
      </c>
      <c r="D37" s="103" t="str">
        <f t="shared" si="24"/>
        <v>●</v>
      </c>
      <c r="E37" s="104">
        <f>IF(OR(R32=""),"",R32)</f>
        <v>1</v>
      </c>
      <c r="F37" s="102">
        <f>IF(OR(T33=""),"",T33)</f>
        <v>0</v>
      </c>
      <c r="G37" s="103" t="str">
        <f>IF(OR(F37="",H37=""),"",IF(F37=H37,"△",IF(F37&gt;H37,"○","●")))</f>
        <v>●</v>
      </c>
      <c r="H37" s="104">
        <f>IF(OR(R33=""),"",R33)</f>
        <v>1</v>
      </c>
      <c r="I37" s="102">
        <f>IF(OR(T34=""),"",T34)</f>
        <v>0</v>
      </c>
      <c r="J37" s="103" t="str">
        <f>IF(OR(I37="",K37=""),"",IF(I37=K37,"△",IF(I37&gt;K37,"○","●")))</f>
        <v>●</v>
      </c>
      <c r="K37" s="104">
        <f>IF(OR(R34=""),"",R34)</f>
        <v>5</v>
      </c>
      <c r="L37" s="102">
        <f>IF(OR(T35=""),"",T35)</f>
        <v>0</v>
      </c>
      <c r="M37" s="103" t="str">
        <f>IF(OR(L37="",N37=""),"",IF(L37=N37,"△",IF(L37&gt;N37,"○","●")))</f>
        <v>△</v>
      </c>
      <c r="N37" s="104">
        <f>IF(OR(R35=""),"",R35)</f>
        <v>0</v>
      </c>
      <c r="O37" s="102">
        <f>IF(OR(T36=""),"",T36)</f>
        <v>1</v>
      </c>
      <c r="P37" s="103" t="str">
        <f>IF(OR(O37="",Q37=""),"",IF(O37=Q37,"△",IF(O37&gt;Q37,"○","●")))</f>
        <v>△</v>
      </c>
      <c r="Q37" s="104">
        <f>IF(OR(R36=""),"",R36)</f>
        <v>1</v>
      </c>
      <c r="R37" s="99"/>
      <c r="S37" s="100"/>
      <c r="T37" s="101"/>
      <c r="U37" s="116">
        <f t="shared" si="20"/>
        <v>2</v>
      </c>
      <c r="V37" s="117">
        <f t="shared" si="21"/>
        <v>1</v>
      </c>
      <c r="W37" s="117">
        <f t="shared" si="22"/>
        <v>8</v>
      </c>
      <c r="X37" s="118">
        <f t="shared" si="23"/>
        <v>-7</v>
      </c>
      <c r="Y37" s="205">
        <v>6</v>
      </c>
    </row>
    <row r="38" spans="1:25" ht="14.25" thickTop="1" x14ac:dyDescent="0.1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92"/>
    </row>
    <row r="39" spans="1:25" ht="14.25" thickBot="1" x14ac:dyDescent="0.2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92"/>
    </row>
    <row r="40" spans="1:25" ht="30" customHeight="1" thickTop="1" thickBot="1" x14ac:dyDescent="0.2">
      <c r="A40" s="1"/>
      <c r="B40" s="210" t="s">
        <v>69</v>
      </c>
      <c r="C40" s="277" t="s">
        <v>29</v>
      </c>
      <c r="D40" s="278"/>
      <c r="E40" s="279"/>
      <c r="F40" s="277" t="s">
        <v>30</v>
      </c>
      <c r="G40" s="280"/>
      <c r="H40" s="281"/>
      <c r="I40" s="277" t="s">
        <v>31</v>
      </c>
      <c r="J40" s="280"/>
      <c r="K40" s="281"/>
      <c r="L40" s="277" t="s">
        <v>32</v>
      </c>
      <c r="M40" s="280"/>
      <c r="N40" s="281"/>
      <c r="O40" s="277" t="s">
        <v>33</v>
      </c>
      <c r="P40" s="280"/>
      <c r="Q40" s="281"/>
      <c r="R40" s="277" t="s">
        <v>39</v>
      </c>
      <c r="S40" s="278"/>
      <c r="T40" s="279"/>
      <c r="U40" s="122" t="s">
        <v>3</v>
      </c>
      <c r="V40" s="123" t="s">
        <v>0</v>
      </c>
      <c r="W40" s="123" t="s">
        <v>1</v>
      </c>
      <c r="X40" s="124" t="s">
        <v>2</v>
      </c>
      <c r="Y40" s="97" t="s">
        <v>49</v>
      </c>
    </row>
    <row r="41" spans="1:25" ht="30" customHeight="1" thickTop="1" thickBot="1" x14ac:dyDescent="0.2">
      <c r="B41" s="125" t="str">
        <f>C40</f>
        <v>神奈川40ｼﾆｱ</v>
      </c>
      <c r="C41" s="99"/>
      <c r="D41" s="100"/>
      <c r="E41" s="101"/>
      <c r="F41" s="102">
        <v>2</v>
      </c>
      <c r="G41" s="103" t="str">
        <f>IF(OR(F41="",H41=""),"",IF(F41=H41,"△",IF(F41&gt;H41,"○","●")))</f>
        <v>○</v>
      </c>
      <c r="H41" s="104">
        <v>0</v>
      </c>
      <c r="I41" s="102">
        <v>1</v>
      </c>
      <c r="J41" s="103" t="str">
        <f>IF(OR(I41="",K41=""),"",IF(I41=K41,"△",IF(I41&gt;K41,"○","●")))</f>
        <v>○</v>
      </c>
      <c r="K41" s="104">
        <v>0</v>
      </c>
      <c r="L41" s="102">
        <v>2</v>
      </c>
      <c r="M41" s="103" t="str">
        <f>IF(OR(L41="",N41=""),"",IF(L41=N41,"△",IF(L41&gt;N41,"○","●")))</f>
        <v>○</v>
      </c>
      <c r="N41" s="104">
        <v>0</v>
      </c>
      <c r="O41" s="102">
        <v>2</v>
      </c>
      <c r="P41" s="103" t="str">
        <f>IF(OR(O41="",Q41=""),"",IF(O41=Q41,"△",IF(O41&gt;Q41,"○","●")))</f>
        <v>●</v>
      </c>
      <c r="Q41" s="104">
        <v>4</v>
      </c>
      <c r="R41" s="102">
        <v>2</v>
      </c>
      <c r="S41" s="103" t="str">
        <f>IF(OR(R41="",T41=""),"",IF(R41=T41,"△",IF(R41&gt;T41,"○","●")))</f>
        <v>●</v>
      </c>
      <c r="T41" s="104">
        <v>3</v>
      </c>
      <c r="U41" s="105">
        <f>COUNTIF(C41:T41,"○")*3+COUNTIF(C41:T41,"△")</f>
        <v>9</v>
      </c>
      <c r="V41" s="106">
        <f>SUM(C41,F41,I41,L41,O41,R41)</f>
        <v>9</v>
      </c>
      <c r="W41" s="107">
        <f>SUM(E41,H41,K41,N41,Q41,T41)</f>
        <v>7</v>
      </c>
      <c r="X41" s="108">
        <f>V41-W41</f>
        <v>2</v>
      </c>
      <c r="Y41" s="201">
        <v>3</v>
      </c>
    </row>
    <row r="42" spans="1:25" ht="30" customHeight="1" thickTop="1" thickBot="1" x14ac:dyDescent="0.2">
      <c r="B42" s="98" t="str">
        <f>F40</f>
        <v>いわさき54</v>
      </c>
      <c r="C42" s="102">
        <f>IF(OR(H41=""),"",H41)</f>
        <v>0</v>
      </c>
      <c r="D42" s="103" t="str">
        <f>IF(OR(C42="",E42=""),"",IF(C42=E42,"△",IF(C42&gt;E42,"○","●")))</f>
        <v>●</v>
      </c>
      <c r="E42" s="104">
        <f>IF(OR(F41=""),"",F41)</f>
        <v>2</v>
      </c>
      <c r="F42" s="110"/>
      <c r="G42" s="111"/>
      <c r="H42" s="112"/>
      <c r="I42" s="102">
        <v>2</v>
      </c>
      <c r="J42" s="103" t="str">
        <f>IF(OR(I42="",K42=""),"",IF(I42=K42,"△",IF(I42&gt;K42,"○","●")))</f>
        <v>△</v>
      </c>
      <c r="K42" s="104">
        <v>2</v>
      </c>
      <c r="L42" s="102">
        <v>0</v>
      </c>
      <c r="M42" s="103" t="str">
        <f>IF(OR(L42="",N42=""),"",IF(L42=N42,"△",IF(L42&gt;N42,"○","●")))</f>
        <v>●</v>
      </c>
      <c r="N42" s="104">
        <v>1</v>
      </c>
      <c r="O42" s="102">
        <v>0</v>
      </c>
      <c r="P42" s="103" t="str">
        <f>IF(OR(O42="",Q42=""),"",IF(O42=Q42,"△",IF(O42&gt;Q42,"○","●")))</f>
        <v>●</v>
      </c>
      <c r="Q42" s="104">
        <v>2</v>
      </c>
      <c r="R42" s="102">
        <v>1</v>
      </c>
      <c r="S42" s="103" t="str">
        <f>IF(OR(R42="",T42=""),"",IF(R42=T42,"△",IF(R42&gt;T42,"○","●")))</f>
        <v>●</v>
      </c>
      <c r="T42" s="104">
        <v>2</v>
      </c>
      <c r="U42" s="105">
        <f t="shared" ref="U42:U46" si="25">COUNTIF(C42:T42,"○")*3+COUNTIF(C42:T42,"△")</f>
        <v>1</v>
      </c>
      <c r="V42" s="106">
        <f t="shared" ref="V42:V46" si="26">SUM(C42,F42,I42,L42,O42,R42)</f>
        <v>3</v>
      </c>
      <c r="W42" s="107">
        <f t="shared" ref="W42:W46" si="27">SUM(E42,H42,K42,N42,Q42,T42)</f>
        <v>9</v>
      </c>
      <c r="X42" s="108">
        <f t="shared" ref="X42:X46" si="28">V42-W42</f>
        <v>-6</v>
      </c>
      <c r="Y42" s="202">
        <v>6</v>
      </c>
    </row>
    <row r="43" spans="1:25" ht="30" customHeight="1" thickTop="1" thickBot="1" x14ac:dyDescent="0.2">
      <c r="B43" s="98" t="str">
        <f>I40</f>
        <v>dfb50</v>
      </c>
      <c r="C43" s="102">
        <f>IF(OR(K41=""),"",K41)</f>
        <v>0</v>
      </c>
      <c r="D43" s="103" t="str">
        <f t="shared" ref="D43:D46" si="29">IF(OR(C43="",E43=""),"",IF(C43=E43,"△",IF(C43&gt;E43,"○","●")))</f>
        <v>●</v>
      </c>
      <c r="E43" s="104">
        <f>IF(OR(I41=""),"",I41)</f>
        <v>1</v>
      </c>
      <c r="F43" s="102">
        <f>IF(OR(K42=""),"",K42)</f>
        <v>2</v>
      </c>
      <c r="G43" s="103" t="str">
        <f>IF(OR(F43="",H43=""),"",IF(F43=H43,"△",IF(F43&gt;H43,"○","●")))</f>
        <v>△</v>
      </c>
      <c r="H43" s="104">
        <f>IF(OR(I42=""),"",I42)</f>
        <v>2</v>
      </c>
      <c r="I43" s="110"/>
      <c r="J43" s="111"/>
      <c r="K43" s="112"/>
      <c r="L43" s="102">
        <v>0</v>
      </c>
      <c r="M43" s="103" t="str">
        <f>IF(OR(L43="",N43=""),"",IF(L43=N43,"△",IF(L43&gt;N43,"○","●")))</f>
        <v>●</v>
      </c>
      <c r="N43" s="104">
        <v>7</v>
      </c>
      <c r="O43" s="102">
        <v>5</v>
      </c>
      <c r="P43" s="103" t="str">
        <f>IF(OR(O43="",Q43=""),"",IF(O43=Q43,"△",IF(O43&gt;Q43,"○","●")))</f>
        <v>○</v>
      </c>
      <c r="Q43" s="104">
        <v>2</v>
      </c>
      <c r="R43" s="102">
        <v>0</v>
      </c>
      <c r="S43" s="103" t="str">
        <f>IF(OR(R43="",T43=""),"",IF(R43=T43,"△",IF(R43&gt;T43,"○","●")))</f>
        <v>●</v>
      </c>
      <c r="T43" s="104">
        <v>1</v>
      </c>
      <c r="U43" s="105">
        <f t="shared" si="25"/>
        <v>4</v>
      </c>
      <c r="V43" s="106">
        <f t="shared" si="26"/>
        <v>7</v>
      </c>
      <c r="W43" s="107">
        <f t="shared" si="27"/>
        <v>13</v>
      </c>
      <c r="X43" s="108">
        <f t="shared" si="28"/>
        <v>-6</v>
      </c>
      <c r="Y43" s="203">
        <v>5</v>
      </c>
    </row>
    <row r="44" spans="1:25" ht="30" customHeight="1" thickTop="1" thickBot="1" x14ac:dyDescent="0.2">
      <c r="B44" s="125" t="str">
        <f>L40</f>
        <v>翠嵐ｸﾗﾌﾞ50</v>
      </c>
      <c r="C44" s="102">
        <f>IF(OR(N41=""),"",N41)</f>
        <v>0</v>
      </c>
      <c r="D44" s="103" t="str">
        <f t="shared" si="29"/>
        <v>●</v>
      </c>
      <c r="E44" s="104">
        <f>IF(OR(L41=""),"",L41)</f>
        <v>2</v>
      </c>
      <c r="F44" s="102">
        <f>IF(OR(N42=""),"",N42)</f>
        <v>1</v>
      </c>
      <c r="G44" s="103" t="str">
        <f>IF(OR(F44="",H44=""),"",IF(F44=H44,"△",IF(F44&gt;H44,"○","●")))</f>
        <v>○</v>
      </c>
      <c r="H44" s="104">
        <f>IF(OR(L42=""),"",L42)</f>
        <v>0</v>
      </c>
      <c r="I44" s="102">
        <f>IF(OR(N43=""),"",N43)</f>
        <v>7</v>
      </c>
      <c r="J44" s="103" t="str">
        <f>IF(OR(I44="",K44=""),"",IF(I44=K44,"△",IF(I44&gt;K44,"○","●")))</f>
        <v>○</v>
      </c>
      <c r="K44" s="104">
        <f>IF(OR(L43=""),"",L43)</f>
        <v>0</v>
      </c>
      <c r="L44" s="110"/>
      <c r="M44" s="111"/>
      <c r="N44" s="112"/>
      <c r="O44" s="102">
        <v>3</v>
      </c>
      <c r="P44" s="103" t="str">
        <f>IF(OR(O44="",Q44=""),"",IF(O44=Q44,"△",IF(O44&gt;Q44,"○","●")))</f>
        <v>○</v>
      </c>
      <c r="Q44" s="104">
        <v>1</v>
      </c>
      <c r="R44" s="102">
        <v>1</v>
      </c>
      <c r="S44" s="103" t="str">
        <f>IF(OR(R44="",T44=""),"",IF(R44=T44,"△",IF(R44&gt;T44,"○","●")))</f>
        <v>△</v>
      </c>
      <c r="T44" s="104">
        <v>1</v>
      </c>
      <c r="U44" s="105">
        <f t="shared" si="25"/>
        <v>10</v>
      </c>
      <c r="V44" s="106">
        <f t="shared" si="26"/>
        <v>12</v>
      </c>
      <c r="W44" s="107">
        <f t="shared" si="27"/>
        <v>4</v>
      </c>
      <c r="X44" s="108">
        <f t="shared" si="28"/>
        <v>8</v>
      </c>
      <c r="Y44" s="204">
        <v>2</v>
      </c>
    </row>
    <row r="45" spans="1:25" ht="30" customHeight="1" thickTop="1" thickBot="1" x14ac:dyDescent="0.2">
      <c r="B45" s="125" t="str">
        <f>O40</f>
        <v>かながわｸﾗﾌﾞ50</v>
      </c>
      <c r="C45" s="102">
        <f>IF(OR(Q41=""),"",Q41)</f>
        <v>4</v>
      </c>
      <c r="D45" s="103" t="str">
        <f t="shared" si="29"/>
        <v>○</v>
      </c>
      <c r="E45" s="104">
        <f>IF(OR(O41=""),"",O41)</f>
        <v>2</v>
      </c>
      <c r="F45" s="102">
        <f>IF(OR(Q42=""),"",Q42)</f>
        <v>2</v>
      </c>
      <c r="G45" s="103" t="str">
        <f>IF(OR(F45="",H45=""),"",IF(F45=H45,"△",IF(F45&gt;H45,"○","●")))</f>
        <v>○</v>
      </c>
      <c r="H45" s="104">
        <f>IF(OR(O42=""),"",O42)</f>
        <v>0</v>
      </c>
      <c r="I45" s="102">
        <f>IF(OR(Q43=""),"",Q43)</f>
        <v>2</v>
      </c>
      <c r="J45" s="103" t="str">
        <f>IF(OR(I45="",K45=""),"",IF(I45=K45,"△",IF(I45&gt;K45,"○","●")))</f>
        <v>●</v>
      </c>
      <c r="K45" s="104">
        <f>IF(OR(O43=""),"",O43)</f>
        <v>5</v>
      </c>
      <c r="L45" s="102">
        <f>IF(OR(Q44=""),"",Q44)</f>
        <v>1</v>
      </c>
      <c r="M45" s="103" t="str">
        <f>IF(OR(L45="",N45=""),"",IF(L45=N45,"△",IF(L45&gt;N45,"○","●")))</f>
        <v>●</v>
      </c>
      <c r="N45" s="104">
        <f>IF(OR(O44=""),"",O44)</f>
        <v>3</v>
      </c>
      <c r="O45" s="110"/>
      <c r="P45" s="111"/>
      <c r="Q45" s="112"/>
      <c r="R45" s="102">
        <v>1</v>
      </c>
      <c r="S45" s="103" t="str">
        <f>IF(OR(R45="",T45=""),"",IF(R45=T45,"△",IF(R45&gt;T45,"○","●")))</f>
        <v>●</v>
      </c>
      <c r="T45" s="104">
        <v>2</v>
      </c>
      <c r="U45" s="105">
        <f t="shared" si="25"/>
        <v>6</v>
      </c>
      <c r="V45" s="106">
        <f t="shared" si="26"/>
        <v>10</v>
      </c>
      <c r="W45" s="107">
        <f t="shared" si="27"/>
        <v>12</v>
      </c>
      <c r="X45" s="108">
        <f t="shared" si="28"/>
        <v>-2</v>
      </c>
      <c r="Y45" s="202">
        <v>4</v>
      </c>
    </row>
    <row r="46" spans="1:25" ht="30" customHeight="1" thickTop="1" thickBot="1" x14ac:dyDescent="0.2">
      <c r="B46" s="98" t="str">
        <f>R40</f>
        <v>F・神工50</v>
      </c>
      <c r="C46" s="102">
        <f>IF(OR(T41=""),"",T41)</f>
        <v>3</v>
      </c>
      <c r="D46" s="103" t="str">
        <f t="shared" si="29"/>
        <v>○</v>
      </c>
      <c r="E46" s="104">
        <f>IF(OR(R41=""),"",R41)</f>
        <v>2</v>
      </c>
      <c r="F46" s="102">
        <f>IF(OR(T42=""),"",T42)</f>
        <v>2</v>
      </c>
      <c r="G46" s="103" t="str">
        <f>IF(OR(F46="",H46=""),"",IF(F46=H46,"△",IF(F46&gt;H46,"○","●")))</f>
        <v>○</v>
      </c>
      <c r="H46" s="104">
        <f>IF(OR(R42=""),"",R42)</f>
        <v>1</v>
      </c>
      <c r="I46" s="102">
        <f>IF(OR(T43=""),"",T43)</f>
        <v>1</v>
      </c>
      <c r="J46" s="103" t="str">
        <f>IF(OR(I46="",K46=""),"",IF(I46=K46,"△",IF(I46&gt;K46,"○","●")))</f>
        <v>○</v>
      </c>
      <c r="K46" s="104">
        <f>IF(OR(R43=""),"",R43)</f>
        <v>0</v>
      </c>
      <c r="L46" s="102">
        <f>IF(OR(T44=""),"",T44)</f>
        <v>1</v>
      </c>
      <c r="M46" s="103" t="str">
        <f>IF(OR(L46="",N46=""),"",IF(L46=N46,"△",IF(L46&gt;N46,"○","●")))</f>
        <v>△</v>
      </c>
      <c r="N46" s="104">
        <f>IF(OR(R44=""),"",R44)</f>
        <v>1</v>
      </c>
      <c r="O46" s="102">
        <f>IF(OR(T45=""),"",T45)</f>
        <v>2</v>
      </c>
      <c r="P46" s="103" t="str">
        <f>IF(OR(O46="",Q46=""),"",IF(O46=Q46,"△",IF(O46&gt;Q46,"○","●")))</f>
        <v>○</v>
      </c>
      <c r="Q46" s="104">
        <f>IF(OR(R45=""),"",R45)</f>
        <v>1</v>
      </c>
      <c r="R46" s="99"/>
      <c r="S46" s="100"/>
      <c r="T46" s="101"/>
      <c r="U46" s="116">
        <f t="shared" si="25"/>
        <v>13</v>
      </c>
      <c r="V46" s="117">
        <f t="shared" si="26"/>
        <v>9</v>
      </c>
      <c r="W46" s="117">
        <f t="shared" si="27"/>
        <v>5</v>
      </c>
      <c r="X46" s="118">
        <f t="shared" si="28"/>
        <v>4</v>
      </c>
      <c r="Y46" s="205">
        <v>1</v>
      </c>
    </row>
    <row r="47" spans="1:25" ht="14.25" thickTop="1" x14ac:dyDescent="0.1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92"/>
    </row>
    <row r="48" spans="1:25" ht="14.25" thickBot="1" x14ac:dyDescent="0.2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92"/>
    </row>
    <row r="49" spans="1:25" ht="30" customHeight="1" thickTop="1" thickBot="1" x14ac:dyDescent="0.2">
      <c r="A49" s="1"/>
      <c r="B49" s="210" t="s">
        <v>70</v>
      </c>
      <c r="C49" s="277" t="s">
        <v>34</v>
      </c>
      <c r="D49" s="278"/>
      <c r="E49" s="279"/>
      <c r="F49" s="277" t="s">
        <v>35</v>
      </c>
      <c r="G49" s="280"/>
      <c r="H49" s="281"/>
      <c r="I49" s="277" t="s">
        <v>36</v>
      </c>
      <c r="J49" s="280"/>
      <c r="K49" s="281"/>
      <c r="L49" s="277" t="s">
        <v>37</v>
      </c>
      <c r="M49" s="280"/>
      <c r="N49" s="281"/>
      <c r="O49" s="277" t="s">
        <v>38</v>
      </c>
      <c r="P49" s="280"/>
      <c r="Q49" s="281"/>
      <c r="R49" s="277" t="s">
        <v>48</v>
      </c>
      <c r="S49" s="278"/>
      <c r="T49" s="279"/>
      <c r="U49" s="122" t="s">
        <v>3</v>
      </c>
      <c r="V49" s="123" t="s">
        <v>0</v>
      </c>
      <c r="W49" s="123" t="s">
        <v>1</v>
      </c>
      <c r="X49" s="124" t="s">
        <v>2</v>
      </c>
      <c r="Y49" s="97" t="s">
        <v>49</v>
      </c>
    </row>
    <row r="50" spans="1:25" ht="30" customHeight="1" thickTop="1" thickBot="1" x14ac:dyDescent="0.2">
      <c r="B50" s="98" t="str">
        <f>C49</f>
        <v>Jクラブ50</v>
      </c>
      <c r="C50" s="99"/>
      <c r="D50" s="100"/>
      <c r="E50" s="101"/>
      <c r="F50" s="102">
        <v>1</v>
      </c>
      <c r="G50" s="103" t="str">
        <f>IF(OR(F50="",H50=""),"",IF(F50=H50,"△",IF(F50&gt;H50,"○","●")))</f>
        <v>●</v>
      </c>
      <c r="H50" s="104">
        <v>2</v>
      </c>
      <c r="I50" s="102">
        <v>1</v>
      </c>
      <c r="J50" s="103" t="str">
        <f>IF(OR(I50="",K50=""),"",IF(I50=K50,"△",IF(I50&gt;K50,"○","●")))</f>
        <v>●</v>
      </c>
      <c r="K50" s="104">
        <v>2</v>
      </c>
      <c r="L50" s="102">
        <v>1</v>
      </c>
      <c r="M50" s="103" t="str">
        <f>IF(OR(L50="",N50=""),"",IF(L50=N50,"△",IF(L50&gt;N50,"○","●")))</f>
        <v>●</v>
      </c>
      <c r="N50" s="104">
        <v>2</v>
      </c>
      <c r="O50" s="102">
        <v>2</v>
      </c>
      <c r="P50" s="103" t="str">
        <f>IF(OR(O50="",Q50=""),"",IF(O50=Q50,"△",IF(O50&gt;Q50,"○","●")))</f>
        <v>○</v>
      </c>
      <c r="Q50" s="104">
        <v>0</v>
      </c>
      <c r="R50" s="102">
        <v>0</v>
      </c>
      <c r="S50" s="103" t="str">
        <f>IF(OR(R50="",T50=""),"",IF(R50=T50,"△",IF(R50&gt;T50,"○","●")))</f>
        <v>●</v>
      </c>
      <c r="T50" s="104">
        <v>2</v>
      </c>
      <c r="U50" s="105">
        <f>COUNTIF(C50:T50,"○")*3+COUNTIF(C50:T50,"△")</f>
        <v>3</v>
      </c>
      <c r="V50" s="106">
        <f>SUM(C50,F50,I50,L50,O50,R50)</f>
        <v>5</v>
      </c>
      <c r="W50" s="107">
        <f>SUM(E50,H50,K50,N50,Q50,T50)</f>
        <v>8</v>
      </c>
      <c r="X50" s="108">
        <f>V50-W50</f>
        <v>-3</v>
      </c>
      <c r="Y50" s="201">
        <v>5</v>
      </c>
    </row>
    <row r="51" spans="1:25" ht="30" customHeight="1" thickTop="1" thickBot="1" x14ac:dyDescent="0.2">
      <c r="B51" s="98" t="str">
        <f>F49</f>
        <v>三春台50</v>
      </c>
      <c r="C51" s="102">
        <f>IF(OR(H50=""),"",H50)</f>
        <v>2</v>
      </c>
      <c r="D51" s="103" t="str">
        <f>IF(OR(C51="",E51=""),"",IF(C51=E51,"△",IF(C51&gt;E51,"○","●")))</f>
        <v>○</v>
      </c>
      <c r="E51" s="104">
        <f>IF(OR(F50=""),"",F50)</f>
        <v>1</v>
      </c>
      <c r="F51" s="110"/>
      <c r="G51" s="111"/>
      <c r="H51" s="112"/>
      <c r="I51" s="102">
        <v>1</v>
      </c>
      <c r="J51" s="103" t="str">
        <f>IF(OR(I51="",K51=""),"",IF(I51=K51,"△",IF(I51&gt;K51,"○","●")))</f>
        <v>●</v>
      </c>
      <c r="K51" s="104">
        <v>2</v>
      </c>
      <c r="L51" s="102">
        <v>3</v>
      </c>
      <c r="M51" s="103" t="str">
        <f>IF(OR(L51="",N51=""),"",IF(L51=N51,"△",IF(L51&gt;N51,"○","●")))</f>
        <v>○</v>
      </c>
      <c r="N51" s="104">
        <v>0</v>
      </c>
      <c r="O51" s="102">
        <v>1</v>
      </c>
      <c r="P51" s="103" t="str">
        <f>IF(OR(O51="",Q51=""),"",IF(O51=Q51,"△",IF(O51&gt;Q51,"○","●")))</f>
        <v>●</v>
      </c>
      <c r="Q51" s="104">
        <v>2</v>
      </c>
      <c r="R51" s="102">
        <v>0</v>
      </c>
      <c r="S51" s="103" t="str">
        <f>IF(OR(R51="",T51=""),"",IF(R51=T51,"△",IF(R51&gt;T51,"○","●")))</f>
        <v>●</v>
      </c>
      <c r="T51" s="104">
        <v>3</v>
      </c>
      <c r="U51" s="105">
        <f t="shared" ref="U51:U55" si="30">COUNTIF(C51:T51,"○")*3+COUNTIF(C51:T51,"△")</f>
        <v>6</v>
      </c>
      <c r="V51" s="106">
        <f t="shared" ref="V51:V55" si="31">SUM(C51,F51,I51,L51,O51,R51)</f>
        <v>7</v>
      </c>
      <c r="W51" s="107">
        <f t="shared" ref="W51:W55" si="32">SUM(E51,H51,K51,N51,Q51,T51)</f>
        <v>8</v>
      </c>
      <c r="X51" s="108">
        <f t="shared" ref="X51:X55" si="33">V51-W51</f>
        <v>-1</v>
      </c>
      <c r="Y51" s="202">
        <v>4</v>
      </c>
    </row>
    <row r="52" spans="1:25" ht="30" customHeight="1" thickTop="1" thickBot="1" x14ac:dyDescent="0.2">
      <c r="B52" s="98" t="str">
        <f>I49</f>
        <v>緑ヶ丘50</v>
      </c>
      <c r="C52" s="183">
        <f>IF(OR(K50=""),"",K50)</f>
        <v>2</v>
      </c>
      <c r="D52" s="184" t="str">
        <f t="shared" ref="D52:D55" si="34">IF(OR(C52="",E52=""),"",IF(C52=E52,"△",IF(C52&gt;E52,"○","●")))</f>
        <v>○</v>
      </c>
      <c r="E52" s="185">
        <f>IF(OR(I50=""),"",I50)</f>
        <v>1</v>
      </c>
      <c r="F52" s="183">
        <f>IF(OR(K51=""),"",K51)</f>
        <v>2</v>
      </c>
      <c r="G52" s="184" t="str">
        <f>IF(OR(F52="",H52=""),"",IF(F52=H52,"△",IF(F52&gt;H52,"○","●")))</f>
        <v>○</v>
      </c>
      <c r="H52" s="185">
        <f>IF(OR(I51=""),"",I51)</f>
        <v>1</v>
      </c>
      <c r="I52" s="186"/>
      <c r="J52" s="187"/>
      <c r="K52" s="188"/>
      <c r="L52" s="183">
        <v>0</v>
      </c>
      <c r="M52" s="184" t="str">
        <f>IF(OR(L52="",N52=""),"",IF(L52=N52,"△",IF(L52&gt;N52,"○","●")))</f>
        <v>●</v>
      </c>
      <c r="N52" s="185">
        <v>1</v>
      </c>
      <c r="O52" s="183">
        <v>1</v>
      </c>
      <c r="P52" s="184" t="str">
        <f>IF(OR(O52="",Q52=""),"",IF(O52=Q52,"△",IF(O52&gt;Q52,"○","●")))</f>
        <v>○</v>
      </c>
      <c r="Q52" s="185">
        <v>0</v>
      </c>
      <c r="R52" s="183">
        <v>1</v>
      </c>
      <c r="S52" s="184" t="str">
        <f>IF(OR(R52="",T52=""),"",IF(R52=T52,"△",IF(R52&gt;T52,"○","●")))</f>
        <v>○</v>
      </c>
      <c r="T52" s="185">
        <v>0</v>
      </c>
      <c r="U52" s="105">
        <f t="shared" si="30"/>
        <v>12</v>
      </c>
      <c r="V52" s="106">
        <f t="shared" si="31"/>
        <v>6</v>
      </c>
      <c r="W52" s="107">
        <f t="shared" si="32"/>
        <v>3</v>
      </c>
      <c r="X52" s="108">
        <f t="shared" si="33"/>
        <v>3</v>
      </c>
      <c r="Y52" s="203">
        <v>2</v>
      </c>
    </row>
    <row r="53" spans="1:25" ht="30" customHeight="1" thickTop="1" thickBot="1" x14ac:dyDescent="0.2">
      <c r="B53" s="98" t="str">
        <f>L49</f>
        <v>Kクラブ50</v>
      </c>
      <c r="C53" s="183">
        <f>IF(OR(N50=""),"",N50)</f>
        <v>2</v>
      </c>
      <c r="D53" s="184" t="str">
        <f t="shared" si="34"/>
        <v>○</v>
      </c>
      <c r="E53" s="185">
        <f>IF(OR(L50=""),"",L50)</f>
        <v>1</v>
      </c>
      <c r="F53" s="183">
        <f>IF(OR(N51=""),"",N51)</f>
        <v>0</v>
      </c>
      <c r="G53" s="184" t="str">
        <f>IF(OR(F53="",H53=""),"",IF(F53=H53,"△",IF(F53&gt;H53,"○","●")))</f>
        <v>●</v>
      </c>
      <c r="H53" s="185">
        <f>IF(OR(L51=""),"",L51)</f>
        <v>3</v>
      </c>
      <c r="I53" s="183">
        <f>IF(OR(N52=""),"",N52)</f>
        <v>1</v>
      </c>
      <c r="J53" s="184" t="str">
        <f>IF(OR(I53="",K53=""),"",IF(I53=K53,"△",IF(I53&gt;K53,"○","●")))</f>
        <v>○</v>
      </c>
      <c r="K53" s="185">
        <f>IF(OR(L52=""),"",L52)</f>
        <v>0</v>
      </c>
      <c r="L53" s="186"/>
      <c r="M53" s="187"/>
      <c r="N53" s="188"/>
      <c r="O53" s="183">
        <v>3</v>
      </c>
      <c r="P53" s="184" t="str">
        <f>IF(OR(O53="",Q53=""),"",IF(O53=Q53,"△",IF(O53&gt;Q53,"○","●")))</f>
        <v>○</v>
      </c>
      <c r="Q53" s="185">
        <v>1</v>
      </c>
      <c r="R53" s="183">
        <v>0</v>
      </c>
      <c r="S53" s="184" t="str">
        <f>IF(OR(R53="",T53=""),"",IF(R53=T53,"△",IF(R53&gt;T53,"○","●")))</f>
        <v>●</v>
      </c>
      <c r="T53" s="185">
        <v>2</v>
      </c>
      <c r="U53" s="105">
        <f t="shared" si="30"/>
        <v>9</v>
      </c>
      <c r="V53" s="106">
        <f t="shared" si="31"/>
        <v>6</v>
      </c>
      <c r="W53" s="107">
        <f t="shared" si="32"/>
        <v>7</v>
      </c>
      <c r="X53" s="108">
        <f t="shared" si="33"/>
        <v>-1</v>
      </c>
      <c r="Y53" s="204">
        <v>3</v>
      </c>
    </row>
    <row r="54" spans="1:25" ht="30" customHeight="1" thickTop="1" thickBot="1" x14ac:dyDescent="0.2">
      <c r="B54" s="98" t="str">
        <f>O49</f>
        <v>AS本牧</v>
      </c>
      <c r="C54" s="183">
        <f>IF(OR(Q50=""),"",Q50)</f>
        <v>0</v>
      </c>
      <c r="D54" s="184" t="str">
        <f t="shared" si="34"/>
        <v>●</v>
      </c>
      <c r="E54" s="185">
        <f>IF(OR(O50=""),"",O50)</f>
        <v>2</v>
      </c>
      <c r="F54" s="183">
        <f>IF(OR(Q51=""),"",Q51)</f>
        <v>2</v>
      </c>
      <c r="G54" s="184" t="str">
        <f>IF(OR(F54="",H54=""),"",IF(F54=H54,"△",IF(F54&gt;H54,"○","●")))</f>
        <v>○</v>
      </c>
      <c r="H54" s="185">
        <f>IF(OR(O51=""),"",O51)</f>
        <v>1</v>
      </c>
      <c r="I54" s="183">
        <f>IF(OR(Q52=""),"",Q52)</f>
        <v>0</v>
      </c>
      <c r="J54" s="184" t="str">
        <f>IF(OR(I54="",K54=""),"",IF(I54=K54,"△",IF(I54&gt;K54,"○","●")))</f>
        <v>●</v>
      </c>
      <c r="K54" s="185">
        <f>IF(OR(O52=""),"",O52)</f>
        <v>1</v>
      </c>
      <c r="L54" s="183">
        <f>IF(OR(Q53=""),"",Q53)</f>
        <v>1</v>
      </c>
      <c r="M54" s="184" t="str">
        <f>IF(OR(L54="",N54=""),"",IF(L54=N54,"△",IF(L54&gt;N54,"○","●")))</f>
        <v>●</v>
      </c>
      <c r="N54" s="185">
        <f>IF(OR(O53=""),"",O53)</f>
        <v>3</v>
      </c>
      <c r="O54" s="186"/>
      <c r="P54" s="187"/>
      <c r="Q54" s="188"/>
      <c r="R54" s="183">
        <v>0</v>
      </c>
      <c r="S54" s="184" t="str">
        <f>IF(OR(R54="",T54=""),"",IF(R54=T54,"△",IF(R54&gt;T54,"○","●")))</f>
        <v>●</v>
      </c>
      <c r="T54" s="185">
        <v>2</v>
      </c>
      <c r="U54" s="105">
        <f t="shared" si="30"/>
        <v>3</v>
      </c>
      <c r="V54" s="106">
        <f t="shared" si="31"/>
        <v>3</v>
      </c>
      <c r="W54" s="107">
        <f t="shared" si="32"/>
        <v>9</v>
      </c>
      <c r="X54" s="108">
        <f t="shared" si="33"/>
        <v>-6</v>
      </c>
      <c r="Y54" s="202">
        <v>6</v>
      </c>
    </row>
    <row r="55" spans="1:25" ht="30" customHeight="1" thickTop="1" thickBot="1" x14ac:dyDescent="0.2">
      <c r="B55" s="125" t="str">
        <f>R49</f>
        <v>ﾁﾝｸﾞ倶楽部</v>
      </c>
      <c r="C55" s="183">
        <f>IF(OR(T50=""),"",T50)</f>
        <v>2</v>
      </c>
      <c r="D55" s="184" t="str">
        <f t="shared" si="34"/>
        <v>○</v>
      </c>
      <c r="E55" s="185">
        <f>IF(OR(R50=""),"",R50)</f>
        <v>0</v>
      </c>
      <c r="F55" s="183">
        <f>IF(OR(T51=""),"",T51)</f>
        <v>3</v>
      </c>
      <c r="G55" s="184" t="str">
        <f>IF(OR(F55="",H55=""),"",IF(F55=H55,"△",IF(F55&gt;H55,"○","●")))</f>
        <v>○</v>
      </c>
      <c r="H55" s="185">
        <f>IF(OR(R51=""),"",R51)</f>
        <v>0</v>
      </c>
      <c r="I55" s="183">
        <f>IF(OR(T52=""),"",T52)</f>
        <v>0</v>
      </c>
      <c r="J55" s="184" t="str">
        <f>IF(OR(I55="",K55=""),"",IF(I55=K55,"△",IF(I55&gt;K55,"○","●")))</f>
        <v>●</v>
      </c>
      <c r="K55" s="185">
        <f>IF(OR(R52=""),"",R52)</f>
        <v>1</v>
      </c>
      <c r="L55" s="183">
        <f>IF(OR(T53=""),"",T53)</f>
        <v>2</v>
      </c>
      <c r="M55" s="184" t="str">
        <f>IF(OR(L55="",N55=""),"",IF(L55=N55,"△",IF(L55&gt;N55,"○","●")))</f>
        <v>○</v>
      </c>
      <c r="N55" s="185">
        <f>IF(OR(R53=""),"",R53)</f>
        <v>0</v>
      </c>
      <c r="O55" s="183">
        <f>IF(OR(T54=""),"",T54)</f>
        <v>2</v>
      </c>
      <c r="P55" s="184" t="str">
        <f>IF(OR(O55="",Q55=""),"",IF(O55=Q55,"△",IF(O55&gt;Q55,"○","●")))</f>
        <v>○</v>
      </c>
      <c r="Q55" s="185">
        <f>IF(OR(R54=""),"",R54)</f>
        <v>0</v>
      </c>
      <c r="R55" s="189"/>
      <c r="S55" s="190"/>
      <c r="T55" s="191"/>
      <c r="U55" s="116">
        <f t="shared" si="30"/>
        <v>12</v>
      </c>
      <c r="V55" s="117">
        <f t="shared" si="31"/>
        <v>9</v>
      </c>
      <c r="W55" s="117">
        <f t="shared" si="32"/>
        <v>1</v>
      </c>
      <c r="X55" s="118">
        <f t="shared" si="33"/>
        <v>8</v>
      </c>
      <c r="Y55" s="205">
        <v>1</v>
      </c>
    </row>
    <row r="56" spans="1:25" ht="14.25" thickTop="1" x14ac:dyDescent="0.15"/>
    <row r="58" spans="1:25" ht="45.75" customHeight="1" thickBot="1" x14ac:dyDescent="0.2">
      <c r="B58" s="296" t="s">
        <v>108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</row>
    <row r="59" spans="1:25" ht="30" customHeight="1" thickTop="1" thickBot="1" x14ac:dyDescent="0.2">
      <c r="A59" s="1"/>
      <c r="B59" s="129" t="s">
        <v>60</v>
      </c>
      <c r="C59" s="293" t="s">
        <v>5</v>
      </c>
      <c r="D59" s="297"/>
      <c r="E59" s="298"/>
      <c r="F59" s="293" t="s">
        <v>40</v>
      </c>
      <c r="G59" s="294"/>
      <c r="H59" s="295"/>
      <c r="I59" s="293" t="s">
        <v>41</v>
      </c>
      <c r="J59" s="294"/>
      <c r="K59" s="295"/>
      <c r="L59" s="176" t="s">
        <v>3</v>
      </c>
      <c r="M59" s="177" t="s">
        <v>0</v>
      </c>
      <c r="N59" s="177" t="s">
        <v>1</v>
      </c>
      <c r="O59" s="178" t="s">
        <v>2</v>
      </c>
      <c r="P59" s="179" t="s">
        <v>49</v>
      </c>
    </row>
    <row r="60" spans="1:25" ht="30" customHeight="1" thickTop="1" thickBot="1" x14ac:dyDescent="0.2">
      <c r="A60" s="1"/>
      <c r="B60" s="133" t="str">
        <f>C59</f>
        <v>横浜ｼﾆｱ60</v>
      </c>
      <c r="C60" s="134"/>
      <c r="D60" s="135"/>
      <c r="E60" s="136"/>
      <c r="F60" s="137">
        <v>2</v>
      </c>
      <c r="G60" s="138" t="str">
        <f t="shared" ref="G60" si="35">IF(OR(F60="",H60=""),"",IF(F60=H60,"△",IF(F60&gt;H60,"○","●")))</f>
        <v>○</v>
      </c>
      <c r="H60" s="139">
        <v>0</v>
      </c>
      <c r="I60" s="137">
        <v>2</v>
      </c>
      <c r="J60" s="138" t="str">
        <f t="shared" ref="J60:J61" si="36">IF(OR(I60="",K60=""),"",IF(I60=K60,"△",IF(I60&gt;K60,"○","●")))</f>
        <v>○</v>
      </c>
      <c r="K60" s="139">
        <v>1</v>
      </c>
      <c r="L60" s="140">
        <f>COUNTIF(C60:K60,"○")*3+COUNTIF(C60:K60,"△")</f>
        <v>6</v>
      </c>
      <c r="M60" s="141">
        <f>SUM(F60,I60)</f>
        <v>4</v>
      </c>
      <c r="N60" s="141">
        <f>SUM(H60,K60)</f>
        <v>1</v>
      </c>
      <c r="O60" s="142">
        <f>M60-N60</f>
        <v>3</v>
      </c>
      <c r="P60" s="192">
        <v>1</v>
      </c>
    </row>
    <row r="61" spans="1:25" ht="30" customHeight="1" thickTop="1" thickBot="1" x14ac:dyDescent="0.2">
      <c r="A61" s="1"/>
      <c r="B61" s="133" t="str">
        <f>F59</f>
        <v>翠嵐ｸﾗﾌﾞ60</v>
      </c>
      <c r="C61" s="137">
        <f>IF(OR(H60=""),"",H60)</f>
        <v>0</v>
      </c>
      <c r="D61" s="138" t="str">
        <f>IF(OR(C61="",E61=""),"",IF(C61=E61,"△",IF(C61&gt;E61,"○","●")))</f>
        <v>●</v>
      </c>
      <c r="E61" s="139">
        <f>IF(OR(F60=""),"",F60)</f>
        <v>2</v>
      </c>
      <c r="F61" s="134"/>
      <c r="G61" s="135"/>
      <c r="H61" s="136"/>
      <c r="I61" s="137">
        <v>3</v>
      </c>
      <c r="J61" s="138" t="str">
        <f t="shared" si="36"/>
        <v>○</v>
      </c>
      <c r="K61" s="139">
        <v>0</v>
      </c>
      <c r="L61" s="140">
        <f>COUNTIF(C61:K61,"○")*3+COUNTIF(C61:K61,"△")</f>
        <v>3</v>
      </c>
      <c r="M61" s="141">
        <f>SUM(C61,I61)</f>
        <v>3</v>
      </c>
      <c r="N61" s="141">
        <f>SUM(E61,K61)</f>
        <v>2</v>
      </c>
      <c r="O61" s="142">
        <f>M61-N61</f>
        <v>1</v>
      </c>
      <c r="P61" s="193">
        <v>2</v>
      </c>
    </row>
    <row r="62" spans="1:25" ht="30" customHeight="1" thickTop="1" thickBot="1" x14ac:dyDescent="0.2">
      <c r="A62" s="1"/>
      <c r="B62" s="133" t="str">
        <f>I59</f>
        <v>Kクラブ60</v>
      </c>
      <c r="C62" s="137">
        <f>IF(OR(K60=""),"",K60)</f>
        <v>1</v>
      </c>
      <c r="D62" s="138" t="str">
        <f t="shared" ref="D62" si="37">IF(OR(C62="",E62=""),"",IF(C62=E62,"△",IF(C62&gt;E62,"○","●")))</f>
        <v>●</v>
      </c>
      <c r="E62" s="139">
        <f>IF(OR(I60=""),"",I60)</f>
        <v>2</v>
      </c>
      <c r="F62" s="137">
        <f>IF(OR(K61=""),"",K61)</f>
        <v>0</v>
      </c>
      <c r="G62" s="138" t="str">
        <f>IF(OR(F62="",H62=""),"",IF(F62=H62,"△",IF(F62&gt;H62,"○","●")))</f>
        <v>●</v>
      </c>
      <c r="H62" s="139">
        <f>IF(OR(I61=""),"",I61)</f>
        <v>3</v>
      </c>
      <c r="I62" s="134"/>
      <c r="J62" s="135"/>
      <c r="K62" s="136"/>
      <c r="L62" s="143">
        <f>COUNTIF(C62:K62,"○")*3+COUNTIF(C62:K62,"△")</f>
        <v>0</v>
      </c>
      <c r="M62" s="144">
        <f>SUM(C62,F62)</f>
        <v>1</v>
      </c>
      <c r="N62" s="144">
        <f>SUM(E62,H62)</f>
        <v>5</v>
      </c>
      <c r="O62" s="145">
        <f>M62-N62</f>
        <v>-4</v>
      </c>
      <c r="P62" s="194">
        <v>3</v>
      </c>
    </row>
    <row r="63" spans="1:25" ht="15" thickTop="1" thickBot="1" x14ac:dyDescent="0.2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7"/>
      <c r="M63" s="147"/>
      <c r="N63" s="147"/>
      <c r="O63" s="147"/>
      <c r="P63" s="148"/>
    </row>
    <row r="64" spans="1:25" ht="30" customHeight="1" thickTop="1" thickBot="1" x14ac:dyDescent="0.2">
      <c r="A64" s="1"/>
      <c r="B64" s="129" t="s">
        <v>60</v>
      </c>
      <c r="C64" s="293" t="s">
        <v>42</v>
      </c>
      <c r="D64" s="297"/>
      <c r="E64" s="298"/>
      <c r="F64" s="293" t="s">
        <v>43</v>
      </c>
      <c r="G64" s="294"/>
      <c r="H64" s="295"/>
      <c r="I64" s="293" t="s">
        <v>44</v>
      </c>
      <c r="J64" s="294"/>
      <c r="K64" s="295"/>
      <c r="L64" s="130" t="s">
        <v>3</v>
      </c>
      <c r="M64" s="131" t="s">
        <v>0</v>
      </c>
      <c r="N64" s="131" t="s">
        <v>1</v>
      </c>
      <c r="O64" s="132" t="s">
        <v>2</v>
      </c>
      <c r="P64" s="179" t="s">
        <v>49</v>
      </c>
    </row>
    <row r="65" spans="1:25" ht="30" customHeight="1" thickTop="1" thickBot="1" x14ac:dyDescent="0.2">
      <c r="B65" s="133" t="str">
        <f>C64</f>
        <v>いわさき60</v>
      </c>
      <c r="C65" s="134"/>
      <c r="D65" s="135"/>
      <c r="E65" s="136"/>
      <c r="F65" s="137">
        <v>4</v>
      </c>
      <c r="G65" s="138" t="str">
        <f t="shared" ref="G65" si="38">IF(OR(F65="",H65=""),"",IF(F65=H65,"△",IF(F65&gt;H65,"○","●")))</f>
        <v>○</v>
      </c>
      <c r="H65" s="139">
        <v>0</v>
      </c>
      <c r="I65" s="137">
        <v>2</v>
      </c>
      <c r="J65" s="138" t="str">
        <f t="shared" ref="J65:J66" si="39">IF(OR(I65="",K65=""),"",IF(I65=K65,"△",IF(I65&gt;K65,"○","●")))</f>
        <v>○</v>
      </c>
      <c r="K65" s="139">
        <v>0</v>
      </c>
      <c r="L65" s="140">
        <f>COUNTIF(C65:K65,"○")*3+COUNTIF(C65:K65,"△")</f>
        <v>6</v>
      </c>
      <c r="M65" s="141">
        <f>SUM(F65,I65)</f>
        <v>6</v>
      </c>
      <c r="N65" s="141">
        <f>SUM(H65,K65)</f>
        <v>0</v>
      </c>
      <c r="O65" s="142">
        <f>M65-N65</f>
        <v>6</v>
      </c>
      <c r="P65" s="192">
        <v>1</v>
      </c>
    </row>
    <row r="66" spans="1:25" ht="30" customHeight="1" thickTop="1" thickBot="1" x14ac:dyDescent="0.2">
      <c r="B66" s="133" t="str">
        <f>F64</f>
        <v>dfb60</v>
      </c>
      <c r="C66" s="137">
        <f>IF(OR(H65=""),"",H65)</f>
        <v>0</v>
      </c>
      <c r="D66" s="138" t="str">
        <f>IF(OR(C66="",E66=""),"",IF(C66=E66,"△",IF(C66&gt;E66,"○","●")))</f>
        <v>●</v>
      </c>
      <c r="E66" s="139">
        <f>IF(OR(F65=""),"",F65)</f>
        <v>4</v>
      </c>
      <c r="F66" s="150"/>
      <c r="G66" s="151"/>
      <c r="H66" s="152"/>
      <c r="I66" s="137">
        <v>2</v>
      </c>
      <c r="J66" s="138" t="str">
        <f t="shared" si="39"/>
        <v>△</v>
      </c>
      <c r="K66" s="139">
        <v>2</v>
      </c>
      <c r="L66" s="140">
        <f>COUNTIF(C66:K66,"○")*3+COUNTIF(C66:K66,"△")</f>
        <v>1</v>
      </c>
      <c r="M66" s="141">
        <f>SUM(C66,I66)</f>
        <v>2</v>
      </c>
      <c r="N66" s="141">
        <f>SUM(E66,K66)</f>
        <v>6</v>
      </c>
      <c r="O66" s="142">
        <f>M66-N66</f>
        <v>-4</v>
      </c>
      <c r="P66" s="193">
        <v>3</v>
      </c>
    </row>
    <row r="67" spans="1:25" ht="30" customHeight="1" thickTop="1" thickBot="1" x14ac:dyDescent="0.2">
      <c r="B67" s="133" t="str">
        <f>I64</f>
        <v>横浜OB60</v>
      </c>
      <c r="C67" s="137">
        <f>IF(OR(K65=""),"",K65)</f>
        <v>0</v>
      </c>
      <c r="D67" s="138" t="str">
        <f t="shared" ref="D67" si="40">IF(OR(C67="",E67=""),"",IF(C67=E67,"△",IF(C67&gt;E67,"○","●")))</f>
        <v>●</v>
      </c>
      <c r="E67" s="139">
        <f>IF(OR(I65=""),"",I65)</f>
        <v>2</v>
      </c>
      <c r="F67" s="137">
        <f>IF(OR(K66=""),"",K66)</f>
        <v>2</v>
      </c>
      <c r="G67" s="138" t="str">
        <f>IF(OR(F67="",H67=""),"",IF(F67=H67,"△",IF(F67&gt;H67,"○","●")))</f>
        <v>△</v>
      </c>
      <c r="H67" s="139">
        <f>IF(OR(I66=""),"",I66)</f>
        <v>2</v>
      </c>
      <c r="I67" s="134"/>
      <c r="J67" s="135"/>
      <c r="K67" s="136"/>
      <c r="L67" s="143">
        <f>COUNTIF(C67:K67,"○")*3+COUNTIF(C67:K67,"△")</f>
        <v>1</v>
      </c>
      <c r="M67" s="144">
        <f>SUM(C67,F67)</f>
        <v>2</v>
      </c>
      <c r="N67" s="144">
        <f>SUM(E67,H67)</f>
        <v>4</v>
      </c>
      <c r="O67" s="145">
        <f>M67-N67</f>
        <v>-2</v>
      </c>
      <c r="P67" s="194">
        <v>2</v>
      </c>
    </row>
    <row r="68" spans="1:25" ht="15" thickTop="1" thickBot="1" x14ac:dyDescent="0.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9"/>
    </row>
    <row r="69" spans="1:25" ht="30" customHeight="1" thickTop="1" thickBot="1" x14ac:dyDescent="0.2">
      <c r="A69" s="1"/>
      <c r="B69" s="129" t="s">
        <v>60</v>
      </c>
      <c r="C69" s="293" t="s">
        <v>45</v>
      </c>
      <c r="D69" s="297"/>
      <c r="E69" s="298"/>
      <c r="F69" s="293" t="s">
        <v>46</v>
      </c>
      <c r="G69" s="294"/>
      <c r="H69" s="295"/>
      <c r="I69" s="293" t="s">
        <v>47</v>
      </c>
      <c r="J69" s="294"/>
      <c r="K69" s="295"/>
      <c r="L69" s="130" t="s">
        <v>3</v>
      </c>
      <c r="M69" s="131" t="s">
        <v>0</v>
      </c>
      <c r="N69" s="131" t="s">
        <v>1</v>
      </c>
      <c r="O69" s="132" t="s">
        <v>2</v>
      </c>
      <c r="P69" s="179" t="s">
        <v>49</v>
      </c>
    </row>
    <row r="70" spans="1:25" ht="30" customHeight="1" thickTop="1" thickBot="1" x14ac:dyDescent="0.2">
      <c r="B70" s="133" t="str">
        <f>C69</f>
        <v>神奈川60</v>
      </c>
      <c r="C70" s="134"/>
      <c r="D70" s="135"/>
      <c r="E70" s="136"/>
      <c r="F70" s="137">
        <v>0</v>
      </c>
      <c r="G70" s="138" t="str">
        <f t="shared" ref="G70" si="41">IF(OR(F70="",H70=""),"",IF(F70=H70,"△",IF(F70&gt;H70,"○","●")))</f>
        <v>●</v>
      </c>
      <c r="H70" s="139">
        <v>1</v>
      </c>
      <c r="I70" s="137">
        <v>0</v>
      </c>
      <c r="J70" s="138" t="str">
        <f t="shared" ref="J70:J71" si="42">IF(OR(I70="",K70=""),"",IF(I70=K70,"△",IF(I70&gt;K70,"○","●")))</f>
        <v>△</v>
      </c>
      <c r="K70" s="139">
        <v>0</v>
      </c>
      <c r="L70" s="140">
        <f>COUNTIF(C70:K70,"○")*3+COUNTIF(C70:K70,"△")</f>
        <v>1</v>
      </c>
      <c r="M70" s="141">
        <f>SUM(F70,I70)</f>
        <v>0</v>
      </c>
      <c r="N70" s="141">
        <f>SUM(H70,K70)</f>
        <v>1</v>
      </c>
      <c r="O70" s="142">
        <f>M70-N70</f>
        <v>-1</v>
      </c>
      <c r="P70" s="192">
        <v>3</v>
      </c>
    </row>
    <row r="71" spans="1:25" ht="30" customHeight="1" thickTop="1" thickBot="1" x14ac:dyDescent="0.2">
      <c r="B71" s="133" t="str">
        <f>F69</f>
        <v>Yｻｯｶｰ60</v>
      </c>
      <c r="C71" s="137">
        <f>IF(OR(H70=""),"",H70)</f>
        <v>1</v>
      </c>
      <c r="D71" s="138" t="str">
        <f>IF(OR(C71="",E71=""),"",IF(C71=E71,"△",IF(C71&gt;E71,"○","●")))</f>
        <v>○</v>
      </c>
      <c r="E71" s="139">
        <f>IF(OR(F70=""),"",F70)</f>
        <v>0</v>
      </c>
      <c r="F71" s="150"/>
      <c r="G71" s="151"/>
      <c r="H71" s="152"/>
      <c r="I71" s="137">
        <v>2</v>
      </c>
      <c r="J71" s="138" t="str">
        <f t="shared" si="42"/>
        <v>○</v>
      </c>
      <c r="K71" s="139">
        <v>1</v>
      </c>
      <c r="L71" s="140">
        <f>COUNTIF(C71:K71,"○")*3+COUNTIF(C71:K71,"△")</f>
        <v>6</v>
      </c>
      <c r="M71" s="141">
        <f>SUM(C71,I71)</f>
        <v>3</v>
      </c>
      <c r="N71" s="141">
        <f>SUM(E71,K71)</f>
        <v>1</v>
      </c>
      <c r="O71" s="142">
        <f>M71-N71</f>
        <v>2</v>
      </c>
      <c r="P71" s="193">
        <v>1</v>
      </c>
    </row>
    <row r="72" spans="1:25" ht="30" customHeight="1" thickTop="1" thickBot="1" x14ac:dyDescent="0.2">
      <c r="B72" s="133" t="str">
        <f>I69</f>
        <v>ｵﾌｻｲﾄﾞ60</v>
      </c>
      <c r="C72" s="137">
        <f>IF(OR(K70=""),"",K70)</f>
        <v>0</v>
      </c>
      <c r="D72" s="138" t="str">
        <f t="shared" ref="D72" si="43">IF(OR(C72="",E72=""),"",IF(C72=E72,"△",IF(C72&gt;E72,"○","●")))</f>
        <v>△</v>
      </c>
      <c r="E72" s="139">
        <f>IF(OR(I70=""),"",I70)</f>
        <v>0</v>
      </c>
      <c r="F72" s="137">
        <f>IF(OR(K71=""),"",K71)</f>
        <v>1</v>
      </c>
      <c r="G72" s="138" t="str">
        <f>IF(OR(F72="",H72=""),"",IF(F72=H72,"△",IF(F72&gt;H72,"○","●")))</f>
        <v>●</v>
      </c>
      <c r="H72" s="139">
        <f>IF(OR(I71=""),"",I71)</f>
        <v>2</v>
      </c>
      <c r="I72" s="134"/>
      <c r="J72" s="135"/>
      <c r="K72" s="136"/>
      <c r="L72" s="143">
        <f>COUNTIF(C72:K72,"○")*3+COUNTIF(C72:K72,"△")</f>
        <v>1</v>
      </c>
      <c r="M72" s="144">
        <f>SUM(C72,F72)</f>
        <v>1</v>
      </c>
      <c r="N72" s="144">
        <f>SUM(E72,H72)</f>
        <v>2</v>
      </c>
      <c r="O72" s="145">
        <f>M72-N72</f>
        <v>-1</v>
      </c>
      <c r="P72" s="194">
        <v>2</v>
      </c>
    </row>
    <row r="73" spans="1:25" ht="17.25" customHeight="1" thickTop="1" x14ac:dyDescent="0.15">
      <c r="B73" s="236"/>
      <c r="C73" s="236"/>
      <c r="D73" s="236"/>
      <c r="E73" s="236"/>
      <c r="F73" s="236"/>
      <c r="G73" s="236"/>
      <c r="H73" s="236"/>
      <c r="I73" s="239"/>
      <c r="J73" s="239"/>
      <c r="K73" s="239"/>
      <c r="L73" s="237"/>
      <c r="M73" s="237"/>
      <c r="N73" s="237"/>
      <c r="O73" s="237"/>
      <c r="P73" s="238"/>
    </row>
    <row r="74" spans="1:25" ht="41.25" customHeight="1" thickBot="1" x14ac:dyDescent="0.2">
      <c r="B74" s="296" t="s">
        <v>109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</row>
    <row r="75" spans="1:25" ht="30" customHeight="1" thickTop="1" thickBot="1" x14ac:dyDescent="0.2">
      <c r="A75" s="1"/>
      <c r="B75" s="153" t="s">
        <v>61</v>
      </c>
      <c r="C75" s="299" t="s">
        <v>51</v>
      </c>
      <c r="D75" s="300"/>
      <c r="E75" s="301"/>
      <c r="F75" s="299" t="s">
        <v>42</v>
      </c>
      <c r="G75" s="302"/>
      <c r="H75" s="303"/>
      <c r="I75" s="299" t="s">
        <v>45</v>
      </c>
      <c r="J75" s="302"/>
      <c r="K75" s="303"/>
      <c r="L75" s="154" t="s">
        <v>3</v>
      </c>
      <c r="M75" s="155" t="s">
        <v>0</v>
      </c>
      <c r="N75" s="155" t="s">
        <v>1</v>
      </c>
      <c r="O75" s="156" t="s">
        <v>2</v>
      </c>
      <c r="P75" s="179" t="s">
        <v>49</v>
      </c>
    </row>
    <row r="76" spans="1:25" ht="30" customHeight="1" thickTop="1" thickBot="1" x14ac:dyDescent="0.2">
      <c r="A76" s="1"/>
      <c r="B76" s="157" t="str">
        <f>C75</f>
        <v>横浜ｼﾆｱ</v>
      </c>
      <c r="C76" s="158"/>
      <c r="D76" s="159"/>
      <c r="E76" s="160"/>
      <c r="F76" s="161">
        <v>0</v>
      </c>
      <c r="G76" s="162" t="str">
        <f t="shared" ref="G76" si="44">IF(OR(F76="",H76=""),"",IF(F76=H76,"△",IF(F76&gt;H76,"○","●")))</f>
        <v>●</v>
      </c>
      <c r="H76" s="163">
        <v>2</v>
      </c>
      <c r="I76" s="161">
        <v>1</v>
      </c>
      <c r="J76" s="162" t="str">
        <f t="shared" ref="J76:J77" si="45">IF(OR(I76="",K76=""),"",IF(I76=K76,"△",IF(I76&gt;K76,"○","●")))</f>
        <v>○</v>
      </c>
      <c r="K76" s="163">
        <v>0</v>
      </c>
      <c r="L76" s="164">
        <f>COUNTIF(C76:K76,"○")*3+COUNTIF(C76:K76,"△")</f>
        <v>3</v>
      </c>
      <c r="M76" s="165">
        <f>SUM(F76,I76)</f>
        <v>1</v>
      </c>
      <c r="N76" s="165">
        <f>SUM(H76,K76)</f>
        <v>2</v>
      </c>
      <c r="O76" s="166">
        <f>M76-N76</f>
        <v>-1</v>
      </c>
      <c r="P76" s="192">
        <v>2</v>
      </c>
    </row>
    <row r="77" spans="1:25" ht="30" customHeight="1" thickTop="1" thickBot="1" x14ac:dyDescent="0.2">
      <c r="A77" s="1"/>
      <c r="B77" s="157" t="str">
        <f>F75</f>
        <v>いわさき60</v>
      </c>
      <c r="C77" s="161">
        <f>IF(OR(H76=""),"",H76)</f>
        <v>2</v>
      </c>
      <c r="D77" s="162" t="str">
        <f>IF(OR(C77="",E77=""),"",IF(C77=E77,"△",IF(C77&gt;E77,"○","●")))</f>
        <v>○</v>
      </c>
      <c r="E77" s="163">
        <f>IF(OR(F76=""),"",F76)</f>
        <v>0</v>
      </c>
      <c r="F77" s="158"/>
      <c r="G77" s="159"/>
      <c r="H77" s="160"/>
      <c r="I77" s="161">
        <v>3</v>
      </c>
      <c r="J77" s="162" t="str">
        <f t="shared" si="45"/>
        <v>○</v>
      </c>
      <c r="K77" s="163">
        <v>1</v>
      </c>
      <c r="L77" s="164">
        <f>COUNTIF(C77:K77,"○")*3+COUNTIF(C77:K77,"△")</f>
        <v>6</v>
      </c>
      <c r="M77" s="165">
        <f>SUM(C77,I77)</f>
        <v>5</v>
      </c>
      <c r="N77" s="165">
        <f>SUM(E77,K77)</f>
        <v>1</v>
      </c>
      <c r="O77" s="166">
        <f>M77-N77</f>
        <v>4</v>
      </c>
      <c r="P77" s="193">
        <v>1</v>
      </c>
    </row>
    <row r="78" spans="1:25" ht="30" customHeight="1" thickTop="1" thickBot="1" x14ac:dyDescent="0.2">
      <c r="A78" s="1"/>
      <c r="B78" s="157" t="str">
        <f>I75</f>
        <v>神奈川60</v>
      </c>
      <c r="C78" s="161">
        <f>IF(OR(K76=""),"",K76)</f>
        <v>0</v>
      </c>
      <c r="D78" s="162" t="str">
        <f t="shared" ref="D78" si="46">IF(OR(C78="",E78=""),"",IF(C78=E78,"△",IF(C78&gt;E78,"○","●")))</f>
        <v>●</v>
      </c>
      <c r="E78" s="163">
        <f>IF(OR(I76=""),"",I76)</f>
        <v>1</v>
      </c>
      <c r="F78" s="161">
        <f>IF(OR(K77=""),"",K77)</f>
        <v>1</v>
      </c>
      <c r="G78" s="162" t="str">
        <f>IF(OR(F78="",H78=""),"",IF(F78=H78,"△",IF(F78&gt;H78,"○","●")))</f>
        <v>●</v>
      </c>
      <c r="H78" s="163">
        <f>IF(OR(I77=""),"",I77)</f>
        <v>3</v>
      </c>
      <c r="I78" s="158"/>
      <c r="J78" s="159"/>
      <c r="K78" s="160"/>
      <c r="L78" s="167">
        <f>COUNTIF(C78:K78,"○")*3+COUNTIF(C78:K78,"△")</f>
        <v>0</v>
      </c>
      <c r="M78" s="168">
        <f>SUM(C78,F78)</f>
        <v>1</v>
      </c>
      <c r="N78" s="168">
        <f>SUM(E78,H78)</f>
        <v>4</v>
      </c>
      <c r="O78" s="169">
        <f>M78-N78</f>
        <v>-3</v>
      </c>
      <c r="P78" s="194">
        <v>3</v>
      </c>
    </row>
    <row r="79" spans="1:25" ht="15" thickTop="1" thickBot="1" x14ac:dyDescent="0.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1"/>
      <c r="M79" s="171"/>
      <c r="N79" s="171"/>
      <c r="O79" s="171"/>
      <c r="P79" s="172"/>
    </row>
    <row r="80" spans="1:25" ht="30" customHeight="1" thickTop="1" thickBot="1" x14ac:dyDescent="0.2">
      <c r="A80" s="1"/>
      <c r="B80" s="153" t="s">
        <v>61</v>
      </c>
      <c r="C80" s="299" t="s">
        <v>46</v>
      </c>
      <c r="D80" s="300"/>
      <c r="E80" s="301"/>
      <c r="F80" s="299" t="s">
        <v>40</v>
      </c>
      <c r="G80" s="302"/>
      <c r="H80" s="303"/>
      <c r="I80" s="299" t="s">
        <v>43</v>
      </c>
      <c r="J80" s="302"/>
      <c r="K80" s="303"/>
      <c r="L80" s="154" t="s">
        <v>3</v>
      </c>
      <c r="M80" s="155" t="s">
        <v>0</v>
      </c>
      <c r="N80" s="155" t="s">
        <v>1</v>
      </c>
      <c r="O80" s="156" t="s">
        <v>2</v>
      </c>
      <c r="P80" s="179" t="s">
        <v>49</v>
      </c>
    </row>
    <row r="81" spans="1:25" ht="30" customHeight="1" thickTop="1" thickBot="1" x14ac:dyDescent="0.2">
      <c r="B81" s="157" t="str">
        <f>C80</f>
        <v>Yｻｯｶｰ60</v>
      </c>
      <c r="C81" s="158"/>
      <c r="D81" s="159"/>
      <c r="E81" s="160"/>
      <c r="F81" s="161">
        <v>1</v>
      </c>
      <c r="G81" s="162" t="str">
        <f t="shared" ref="G81" si="47">IF(OR(F81="",H81=""),"",IF(F81=H81,"△",IF(F81&gt;H81,"○","●")))</f>
        <v>△</v>
      </c>
      <c r="H81" s="163">
        <v>1</v>
      </c>
      <c r="I81" s="161">
        <v>4</v>
      </c>
      <c r="J81" s="162" t="str">
        <f t="shared" ref="J81:J82" si="48">IF(OR(I81="",K81=""),"",IF(I81=K81,"△",IF(I81&gt;K81,"○","●")))</f>
        <v>○</v>
      </c>
      <c r="K81" s="163">
        <v>2</v>
      </c>
      <c r="L81" s="164">
        <f>COUNTIF(C81:K81,"○")*3+COUNTIF(C81:K81,"△")</f>
        <v>4</v>
      </c>
      <c r="M81" s="165">
        <f>SUM(F81,I81)</f>
        <v>5</v>
      </c>
      <c r="N81" s="165">
        <f>SUM(H81,K81)</f>
        <v>3</v>
      </c>
      <c r="O81" s="166">
        <f>M81-N81</f>
        <v>2</v>
      </c>
      <c r="P81" s="192">
        <v>1</v>
      </c>
    </row>
    <row r="82" spans="1:25" ht="30" customHeight="1" thickTop="1" thickBot="1" x14ac:dyDescent="0.2">
      <c r="B82" s="157" t="str">
        <f>F80</f>
        <v>翠嵐ｸﾗﾌﾞ60</v>
      </c>
      <c r="C82" s="161">
        <f>IF(OR(H81=""),"",H81)</f>
        <v>1</v>
      </c>
      <c r="D82" s="162" t="str">
        <f>IF(OR(C82="",E82=""),"",IF(C82=E82,"△",IF(C82&gt;E82,"○","●")))</f>
        <v>△</v>
      </c>
      <c r="E82" s="163">
        <f>IF(OR(F81=""),"",F81)</f>
        <v>1</v>
      </c>
      <c r="F82" s="173"/>
      <c r="G82" s="174"/>
      <c r="H82" s="175"/>
      <c r="I82" s="161">
        <v>1</v>
      </c>
      <c r="J82" s="162" t="str">
        <f t="shared" si="48"/>
        <v>△</v>
      </c>
      <c r="K82" s="163">
        <v>1</v>
      </c>
      <c r="L82" s="164">
        <f>COUNTIF(C82:K82,"○")*3+COUNTIF(C82:K82,"△")</f>
        <v>2</v>
      </c>
      <c r="M82" s="165">
        <f>SUM(C82,I82)</f>
        <v>2</v>
      </c>
      <c r="N82" s="165">
        <f>SUM(E82,K82)</f>
        <v>2</v>
      </c>
      <c r="O82" s="166">
        <f>M82-N82</f>
        <v>0</v>
      </c>
      <c r="P82" s="193">
        <v>2</v>
      </c>
    </row>
    <row r="83" spans="1:25" ht="30" customHeight="1" thickTop="1" thickBot="1" x14ac:dyDescent="0.2">
      <c r="B83" s="157" t="str">
        <f>I80</f>
        <v>dfb60</v>
      </c>
      <c r="C83" s="161">
        <f>IF(OR(K81=""),"",K81)</f>
        <v>2</v>
      </c>
      <c r="D83" s="162" t="str">
        <f t="shared" ref="D83" si="49">IF(OR(C83="",E83=""),"",IF(C83=E83,"△",IF(C83&gt;E83,"○","●")))</f>
        <v>●</v>
      </c>
      <c r="E83" s="163">
        <f>IF(OR(I81=""),"",I81)</f>
        <v>4</v>
      </c>
      <c r="F83" s="161">
        <f>IF(OR(K82=""),"",K82)</f>
        <v>1</v>
      </c>
      <c r="G83" s="162" t="str">
        <f>IF(OR(F83="",H83=""),"",IF(F83=H83,"△",IF(F83&gt;H83,"○","●")))</f>
        <v>△</v>
      </c>
      <c r="H83" s="163">
        <f>IF(OR(I82=""),"",I82)</f>
        <v>1</v>
      </c>
      <c r="I83" s="158"/>
      <c r="J83" s="159"/>
      <c r="K83" s="160"/>
      <c r="L83" s="167">
        <f>COUNTIF(C83:K83,"○")*3+COUNTIF(C83:K83,"△")</f>
        <v>1</v>
      </c>
      <c r="M83" s="168">
        <f>SUM(C83,F83)</f>
        <v>3</v>
      </c>
      <c r="N83" s="168">
        <f>SUM(E83,H83)</f>
        <v>5</v>
      </c>
      <c r="O83" s="169">
        <f>M83-N83</f>
        <v>-2</v>
      </c>
      <c r="P83" s="194">
        <v>3</v>
      </c>
    </row>
    <row r="84" spans="1:25" ht="15" thickTop="1" thickBot="1" x14ac:dyDescent="0.2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</row>
    <row r="85" spans="1:25" ht="30" customHeight="1" thickTop="1" thickBot="1" x14ac:dyDescent="0.2">
      <c r="A85" s="1"/>
      <c r="B85" s="153" t="s">
        <v>61</v>
      </c>
      <c r="C85" s="299" t="s">
        <v>44</v>
      </c>
      <c r="D85" s="300"/>
      <c r="E85" s="301"/>
      <c r="F85" s="299" t="s">
        <v>47</v>
      </c>
      <c r="G85" s="302"/>
      <c r="H85" s="303"/>
      <c r="I85" s="299" t="s">
        <v>59</v>
      </c>
      <c r="J85" s="302"/>
      <c r="K85" s="303"/>
      <c r="L85" s="154" t="s">
        <v>3</v>
      </c>
      <c r="M85" s="155" t="s">
        <v>0</v>
      </c>
      <c r="N85" s="155" t="s">
        <v>1</v>
      </c>
      <c r="O85" s="156" t="s">
        <v>2</v>
      </c>
      <c r="P85" s="179" t="s">
        <v>49</v>
      </c>
    </row>
    <row r="86" spans="1:25" ht="30" customHeight="1" thickTop="1" thickBot="1" x14ac:dyDescent="0.2">
      <c r="B86" s="157" t="str">
        <f>C85</f>
        <v>横浜OB60</v>
      </c>
      <c r="C86" s="158"/>
      <c r="D86" s="159"/>
      <c r="E86" s="160"/>
      <c r="F86" s="161">
        <v>0</v>
      </c>
      <c r="G86" s="162" t="str">
        <f t="shared" ref="G86" si="50">IF(OR(F86="",H86=""),"",IF(F86=H86,"△",IF(F86&gt;H86,"○","●")))</f>
        <v>●</v>
      </c>
      <c r="H86" s="163">
        <v>1</v>
      </c>
      <c r="I86" s="161">
        <v>0</v>
      </c>
      <c r="J86" s="162" t="str">
        <f t="shared" ref="J86:J87" si="51">IF(OR(I86="",K86=""),"",IF(I86=K86,"△",IF(I86&gt;K86,"○","●")))</f>
        <v>△</v>
      </c>
      <c r="K86" s="163">
        <v>0</v>
      </c>
      <c r="L86" s="164">
        <f>COUNTIF(C86:K86,"○")*3+COUNTIF(C86:K86,"△")</f>
        <v>1</v>
      </c>
      <c r="M86" s="165">
        <f>SUM(F86,I86)</f>
        <v>0</v>
      </c>
      <c r="N86" s="165">
        <f>SUM(H86,K86)</f>
        <v>1</v>
      </c>
      <c r="O86" s="166">
        <f>M86-N86</f>
        <v>-1</v>
      </c>
      <c r="P86" s="192">
        <v>2</v>
      </c>
    </row>
    <row r="87" spans="1:25" ht="30" customHeight="1" thickTop="1" thickBot="1" x14ac:dyDescent="0.2">
      <c r="B87" s="157" t="str">
        <f>F85</f>
        <v>ｵﾌｻｲﾄﾞ60</v>
      </c>
      <c r="C87" s="161">
        <f>IF(OR(H86=""),"",H86)</f>
        <v>1</v>
      </c>
      <c r="D87" s="162" t="str">
        <f>IF(OR(C87="",E87=""),"",IF(C87=E87,"△",IF(C87&gt;E87,"○","●")))</f>
        <v>○</v>
      </c>
      <c r="E87" s="163">
        <f>IF(OR(F86=""),"",F86)</f>
        <v>0</v>
      </c>
      <c r="F87" s="173"/>
      <c r="G87" s="174"/>
      <c r="H87" s="175"/>
      <c r="I87" s="161">
        <v>2</v>
      </c>
      <c r="J87" s="162" t="str">
        <f t="shared" si="51"/>
        <v>○</v>
      </c>
      <c r="K87" s="163">
        <v>0</v>
      </c>
      <c r="L87" s="164">
        <f>COUNTIF(C87:K87,"○")*3+COUNTIF(C87:K87,"△")</f>
        <v>6</v>
      </c>
      <c r="M87" s="165">
        <f>SUM(C87,I87)</f>
        <v>3</v>
      </c>
      <c r="N87" s="165">
        <f>SUM(E87,K87)</f>
        <v>0</v>
      </c>
      <c r="O87" s="166">
        <f>M87-N87</f>
        <v>3</v>
      </c>
      <c r="P87" s="193">
        <v>1</v>
      </c>
    </row>
    <row r="88" spans="1:25" ht="30" customHeight="1" thickTop="1" thickBot="1" x14ac:dyDescent="0.2">
      <c r="B88" s="157" t="str">
        <f>I85</f>
        <v>Kｸﾗﾌﾞ60</v>
      </c>
      <c r="C88" s="161">
        <f>IF(OR(K86=""),"",K86)</f>
        <v>0</v>
      </c>
      <c r="D88" s="162" t="str">
        <f t="shared" ref="D88" si="52">IF(OR(C88="",E88=""),"",IF(C88=E88,"△",IF(C88&gt;E88,"○","●")))</f>
        <v>△</v>
      </c>
      <c r="E88" s="163">
        <f>IF(OR(I86=""),"",I86)</f>
        <v>0</v>
      </c>
      <c r="F88" s="161">
        <f>IF(OR(K87=""),"",K87)</f>
        <v>0</v>
      </c>
      <c r="G88" s="162" t="str">
        <f>IF(OR(F88="",H88=""),"",IF(F88=H88,"△",IF(F88&gt;H88,"○","●")))</f>
        <v>●</v>
      </c>
      <c r="H88" s="163">
        <f>IF(OR(I87=""),"",I87)</f>
        <v>2</v>
      </c>
      <c r="I88" s="158"/>
      <c r="J88" s="159"/>
      <c r="K88" s="160"/>
      <c r="L88" s="167">
        <f>COUNTIF(C88:K88,"○")*3+COUNTIF(C88:K88,"△")</f>
        <v>1</v>
      </c>
      <c r="M88" s="168">
        <f>SUM(C88,F88)</f>
        <v>0</v>
      </c>
      <c r="N88" s="168">
        <f>SUM(E88,H88)</f>
        <v>2</v>
      </c>
      <c r="O88" s="169">
        <f>M88-N88</f>
        <v>-2</v>
      </c>
      <c r="P88" s="194">
        <v>3</v>
      </c>
    </row>
    <row r="89" spans="1:25" ht="16.5" customHeight="1" thickTop="1" x14ac:dyDescent="0.15"/>
    <row r="90" spans="1:25" ht="39.75" customHeight="1" thickBot="1" x14ac:dyDescent="0.2">
      <c r="B90" s="296" t="s">
        <v>110</v>
      </c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</row>
    <row r="91" spans="1:25" ht="30" customHeight="1" thickTop="1" thickBot="1" x14ac:dyDescent="0.2">
      <c r="A91" s="1"/>
      <c r="B91" s="235" t="s">
        <v>105</v>
      </c>
      <c r="C91" s="293" t="s">
        <v>5</v>
      </c>
      <c r="D91" s="297"/>
      <c r="E91" s="298"/>
      <c r="F91" s="293" t="s">
        <v>40</v>
      </c>
      <c r="G91" s="294"/>
      <c r="H91" s="295"/>
      <c r="I91" s="293" t="s">
        <v>44</v>
      </c>
      <c r="J91" s="294"/>
      <c r="K91" s="295"/>
      <c r="L91" s="176" t="s">
        <v>3</v>
      </c>
      <c r="M91" s="177" t="s">
        <v>0</v>
      </c>
      <c r="N91" s="177" t="s">
        <v>1</v>
      </c>
      <c r="O91" s="178" t="s">
        <v>2</v>
      </c>
      <c r="P91" s="179" t="s">
        <v>49</v>
      </c>
    </row>
    <row r="92" spans="1:25" ht="30" customHeight="1" thickTop="1" thickBot="1" x14ac:dyDescent="0.2">
      <c r="A92" s="1"/>
      <c r="B92" s="133" t="str">
        <f>C91</f>
        <v>横浜ｼﾆｱ60</v>
      </c>
      <c r="C92" s="134"/>
      <c r="D92" s="135"/>
      <c r="E92" s="136"/>
      <c r="F92" s="232">
        <v>1</v>
      </c>
      <c r="G92" s="233" t="str">
        <f t="shared" ref="G92" si="53">IF(OR(F92="",H92=""),"",IF(F92=H92,"△",IF(F92&gt;H92,"○","●")))</f>
        <v>△</v>
      </c>
      <c r="H92" s="234">
        <v>1</v>
      </c>
      <c r="I92" s="232">
        <v>4</v>
      </c>
      <c r="J92" s="233" t="str">
        <f t="shared" ref="J92:J93" si="54">IF(OR(I92="",K92=""),"",IF(I92=K92,"△",IF(I92&gt;K92,"○","●")))</f>
        <v>○</v>
      </c>
      <c r="K92" s="234">
        <v>1</v>
      </c>
      <c r="L92" s="140">
        <f>COUNTIF(C92:K92,"○")*3+COUNTIF(C92:K92,"△")</f>
        <v>4</v>
      </c>
      <c r="M92" s="141">
        <f>SUM(F92,I92)</f>
        <v>5</v>
      </c>
      <c r="N92" s="141">
        <f>SUM(H92,K92)</f>
        <v>2</v>
      </c>
      <c r="O92" s="142">
        <f>M92-N92</f>
        <v>3</v>
      </c>
      <c r="P92" s="255">
        <v>1</v>
      </c>
    </row>
    <row r="93" spans="1:25" ht="30" customHeight="1" thickTop="1" thickBot="1" x14ac:dyDescent="0.2">
      <c r="A93" s="1"/>
      <c r="B93" s="133" t="str">
        <f>F91</f>
        <v>翠嵐ｸﾗﾌﾞ60</v>
      </c>
      <c r="C93" s="232">
        <f>IF(OR(H92=""),"",H92)</f>
        <v>1</v>
      </c>
      <c r="D93" s="233" t="str">
        <f>IF(OR(C93="",E93=""),"",IF(C93=E93,"△",IF(C93&gt;E93,"○","●")))</f>
        <v>△</v>
      </c>
      <c r="E93" s="234">
        <f>IF(OR(F92=""),"",F92)</f>
        <v>1</v>
      </c>
      <c r="F93" s="134"/>
      <c r="G93" s="135"/>
      <c r="H93" s="136"/>
      <c r="I93" s="232">
        <v>1</v>
      </c>
      <c r="J93" s="233" t="str">
        <f t="shared" si="54"/>
        <v>△</v>
      </c>
      <c r="K93" s="234">
        <v>1</v>
      </c>
      <c r="L93" s="140">
        <f>COUNTIF(C93:K93,"○")*3+COUNTIF(C93:K93,"△")</f>
        <v>2</v>
      </c>
      <c r="M93" s="141">
        <f>SUM(C93,I93)</f>
        <v>2</v>
      </c>
      <c r="N93" s="141">
        <f>SUM(E93,K93)</f>
        <v>2</v>
      </c>
      <c r="O93" s="142">
        <f>M93-N93</f>
        <v>0</v>
      </c>
      <c r="P93" s="256">
        <v>2</v>
      </c>
    </row>
    <row r="94" spans="1:25" ht="30" customHeight="1" thickTop="1" thickBot="1" x14ac:dyDescent="0.2">
      <c r="A94" s="1"/>
      <c r="B94" s="133" t="str">
        <f>I91</f>
        <v>横浜OB60</v>
      </c>
      <c r="C94" s="232">
        <f>IF(OR(K92=""),"",K92)</f>
        <v>1</v>
      </c>
      <c r="D94" s="233" t="str">
        <f t="shared" ref="D94" si="55">IF(OR(C94="",E94=""),"",IF(C94=E94,"△",IF(C94&gt;E94,"○","●")))</f>
        <v>●</v>
      </c>
      <c r="E94" s="234">
        <f>IF(OR(I92=""),"",I92)</f>
        <v>4</v>
      </c>
      <c r="F94" s="232">
        <f>IF(OR(K93=""),"",K93)</f>
        <v>1</v>
      </c>
      <c r="G94" s="233" t="str">
        <f>IF(OR(F94="",H94=""),"",IF(F94=H94,"△",IF(F94&gt;H94,"○","●")))</f>
        <v>△</v>
      </c>
      <c r="H94" s="234">
        <f>IF(OR(I93=""),"",I93)</f>
        <v>1</v>
      </c>
      <c r="I94" s="134"/>
      <c r="J94" s="135"/>
      <c r="K94" s="136"/>
      <c r="L94" s="143">
        <f>COUNTIF(C94:K94,"○")*3+COUNTIF(C94:K94,"△")</f>
        <v>1</v>
      </c>
      <c r="M94" s="144">
        <f>SUM(C94,F94)</f>
        <v>2</v>
      </c>
      <c r="N94" s="144">
        <f>SUM(E94,H94)</f>
        <v>5</v>
      </c>
      <c r="O94" s="145">
        <f>M94-N94</f>
        <v>-3</v>
      </c>
      <c r="P94" s="257">
        <v>3</v>
      </c>
    </row>
    <row r="95" spans="1:25" ht="14.25" thickTop="1" x14ac:dyDescent="0.15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7"/>
      <c r="M95" s="147"/>
      <c r="N95" s="147"/>
      <c r="O95" s="147"/>
      <c r="P95" s="148"/>
    </row>
    <row r="96" spans="1:25" ht="14.25" thickBot="1" x14ac:dyDescent="0.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9"/>
    </row>
    <row r="97" spans="1:25" ht="30" customHeight="1" thickTop="1" thickBot="1" x14ac:dyDescent="0.2">
      <c r="A97" s="1"/>
      <c r="B97" s="235" t="s">
        <v>105</v>
      </c>
      <c r="C97" s="293" t="s">
        <v>45</v>
      </c>
      <c r="D97" s="297"/>
      <c r="E97" s="298"/>
      <c r="F97" s="293" t="s">
        <v>43</v>
      </c>
      <c r="G97" s="294"/>
      <c r="H97" s="295"/>
      <c r="I97" s="293" t="s">
        <v>47</v>
      </c>
      <c r="J97" s="294"/>
      <c r="K97" s="295"/>
      <c r="L97" s="130" t="s">
        <v>3</v>
      </c>
      <c r="M97" s="131" t="s">
        <v>0</v>
      </c>
      <c r="N97" s="131" t="s">
        <v>1</v>
      </c>
      <c r="O97" s="132" t="s">
        <v>2</v>
      </c>
      <c r="P97" s="179" t="s">
        <v>49</v>
      </c>
    </row>
    <row r="98" spans="1:25" ht="30" customHeight="1" thickTop="1" thickBot="1" x14ac:dyDescent="0.2">
      <c r="B98" s="133" t="str">
        <f>C97</f>
        <v>神奈川60</v>
      </c>
      <c r="C98" s="134"/>
      <c r="D98" s="135"/>
      <c r="E98" s="136"/>
      <c r="F98" s="232">
        <v>3</v>
      </c>
      <c r="G98" s="233" t="str">
        <f t="shared" ref="G98" si="56">IF(OR(F98="",H98=""),"",IF(F98=H98,"△",IF(F98&gt;H98,"○","●")))</f>
        <v>△</v>
      </c>
      <c r="H98" s="234">
        <v>3</v>
      </c>
      <c r="I98" s="232">
        <v>0</v>
      </c>
      <c r="J98" s="233" t="str">
        <f t="shared" ref="J98:J99" si="57">IF(OR(I98="",K98=""),"",IF(I98=K98,"△",IF(I98&gt;K98,"○","●")))</f>
        <v>●</v>
      </c>
      <c r="K98" s="234">
        <v>1</v>
      </c>
      <c r="L98" s="140">
        <f>COUNTIF(C98:K98,"○")*3+COUNTIF(C98:K98,"△")</f>
        <v>1</v>
      </c>
      <c r="M98" s="141">
        <f>SUM(F98,I98)</f>
        <v>3</v>
      </c>
      <c r="N98" s="141">
        <f>SUM(H98,K98)</f>
        <v>4</v>
      </c>
      <c r="O98" s="142">
        <f>M98-N98</f>
        <v>-1</v>
      </c>
      <c r="P98" s="252">
        <v>2</v>
      </c>
    </row>
    <row r="99" spans="1:25" ht="30" customHeight="1" thickTop="1" thickBot="1" x14ac:dyDescent="0.2">
      <c r="B99" s="133" t="str">
        <f>F97</f>
        <v>dfb60</v>
      </c>
      <c r="C99" s="232">
        <f>IF(OR(H98=""),"",H98)</f>
        <v>3</v>
      </c>
      <c r="D99" s="233" t="str">
        <f>IF(OR(C99="",E99=""),"",IF(C99=E99,"△",IF(C99&gt;E99,"○","●")))</f>
        <v>△</v>
      </c>
      <c r="E99" s="234">
        <f>IF(OR(F98=""),"",F98)</f>
        <v>3</v>
      </c>
      <c r="F99" s="150"/>
      <c r="G99" s="151"/>
      <c r="H99" s="152"/>
      <c r="I99" s="232">
        <v>0</v>
      </c>
      <c r="J99" s="233" t="str">
        <f t="shared" si="57"/>
        <v>●</v>
      </c>
      <c r="K99" s="234">
        <v>3</v>
      </c>
      <c r="L99" s="140">
        <f>COUNTIF(C99:K99,"○")*3+COUNTIF(C99:K99,"△")</f>
        <v>1</v>
      </c>
      <c r="M99" s="141">
        <f>SUM(C99,I99)</f>
        <v>3</v>
      </c>
      <c r="N99" s="141">
        <f>SUM(E99,K99)</f>
        <v>6</v>
      </c>
      <c r="O99" s="142">
        <f>M99-N99</f>
        <v>-3</v>
      </c>
      <c r="P99" s="253">
        <v>3</v>
      </c>
    </row>
    <row r="100" spans="1:25" ht="30" customHeight="1" thickTop="1" thickBot="1" x14ac:dyDescent="0.2">
      <c r="B100" s="133" t="str">
        <f>I97</f>
        <v>ｵﾌｻｲﾄﾞ60</v>
      </c>
      <c r="C100" s="232">
        <f>IF(OR(K98=""),"",K98)</f>
        <v>1</v>
      </c>
      <c r="D100" s="233" t="str">
        <f t="shared" ref="D100" si="58">IF(OR(C100="",E100=""),"",IF(C100=E100,"△",IF(C100&gt;E100,"○","●")))</f>
        <v>○</v>
      </c>
      <c r="E100" s="234">
        <f>IF(OR(I98=""),"",I98)</f>
        <v>0</v>
      </c>
      <c r="F100" s="232">
        <f>IF(OR(K99=""),"",K99)</f>
        <v>3</v>
      </c>
      <c r="G100" s="233" t="str">
        <f>IF(OR(F100="",H100=""),"",IF(F100=H100,"△",IF(F100&gt;H100,"○","●")))</f>
        <v>○</v>
      </c>
      <c r="H100" s="234">
        <f>IF(OR(I99=""),"",I99)</f>
        <v>0</v>
      </c>
      <c r="I100" s="134"/>
      <c r="J100" s="135"/>
      <c r="K100" s="136"/>
      <c r="L100" s="143">
        <f>COUNTIF(C100:K100,"○")*3+COUNTIF(C100:K100,"△")</f>
        <v>6</v>
      </c>
      <c r="M100" s="144">
        <f>SUM(C100,F100)</f>
        <v>4</v>
      </c>
      <c r="N100" s="144">
        <f>SUM(E100,H100)</f>
        <v>0</v>
      </c>
      <c r="O100" s="145">
        <f>M100-N100</f>
        <v>4</v>
      </c>
      <c r="P100" s="254">
        <v>1</v>
      </c>
    </row>
    <row r="101" spans="1:25" ht="14.25" thickTop="1" x14ac:dyDescent="0.15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9"/>
    </row>
    <row r="102" spans="1:25" ht="14.25" thickBot="1" x14ac:dyDescent="0.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9"/>
    </row>
    <row r="103" spans="1:25" ht="30" customHeight="1" thickTop="1" thickBot="1" x14ac:dyDescent="0.2">
      <c r="A103" s="1"/>
      <c r="B103" s="235" t="s">
        <v>105</v>
      </c>
      <c r="C103" s="293" t="s">
        <v>42</v>
      </c>
      <c r="D103" s="297"/>
      <c r="E103" s="298"/>
      <c r="F103" s="293" t="s">
        <v>46</v>
      </c>
      <c r="G103" s="294"/>
      <c r="H103" s="295"/>
      <c r="I103" s="293" t="s">
        <v>41</v>
      </c>
      <c r="J103" s="294"/>
      <c r="K103" s="295"/>
      <c r="L103" s="130" t="s">
        <v>3</v>
      </c>
      <c r="M103" s="131" t="s">
        <v>0</v>
      </c>
      <c r="N103" s="131" t="s">
        <v>1</v>
      </c>
      <c r="O103" s="132" t="s">
        <v>2</v>
      </c>
      <c r="P103" s="179" t="s">
        <v>49</v>
      </c>
    </row>
    <row r="104" spans="1:25" ht="30" customHeight="1" thickTop="1" thickBot="1" x14ac:dyDescent="0.2">
      <c r="B104" s="133" t="str">
        <f>C103</f>
        <v>いわさき60</v>
      </c>
      <c r="C104" s="134"/>
      <c r="D104" s="135"/>
      <c r="E104" s="136"/>
      <c r="F104" s="232">
        <v>1</v>
      </c>
      <c r="G104" s="233" t="str">
        <f t="shared" ref="G104" si="59">IF(OR(F104="",H104=""),"",IF(F104=H104,"△",IF(F104&gt;H104,"○","●")))</f>
        <v>○</v>
      </c>
      <c r="H104" s="234">
        <v>0</v>
      </c>
      <c r="I104" s="232">
        <v>1</v>
      </c>
      <c r="J104" s="233" t="str">
        <f t="shared" ref="J104:J105" si="60">IF(OR(I104="",K104=""),"",IF(I104=K104,"△",IF(I104&gt;K104,"○","●")))</f>
        <v>○</v>
      </c>
      <c r="K104" s="234">
        <v>0</v>
      </c>
      <c r="L104" s="140">
        <f>COUNTIF(C104:K104,"○")*3+COUNTIF(C104:K104,"△")</f>
        <v>6</v>
      </c>
      <c r="M104" s="141">
        <f>SUM(F104,I104)</f>
        <v>2</v>
      </c>
      <c r="N104" s="141">
        <f>SUM(H104,K104)</f>
        <v>0</v>
      </c>
      <c r="O104" s="142">
        <f>M104-N104</f>
        <v>2</v>
      </c>
      <c r="P104" s="255">
        <v>1</v>
      </c>
    </row>
    <row r="105" spans="1:25" ht="30" customHeight="1" thickTop="1" thickBot="1" x14ac:dyDescent="0.2">
      <c r="B105" s="133" t="str">
        <f>F103</f>
        <v>Yｻｯｶｰ60</v>
      </c>
      <c r="C105" s="232">
        <f>IF(OR(H104=""),"",H104)</f>
        <v>0</v>
      </c>
      <c r="D105" s="233" t="str">
        <f>IF(OR(C105="",E105=""),"",IF(C105=E105,"△",IF(C105&gt;E105,"○","●")))</f>
        <v>●</v>
      </c>
      <c r="E105" s="234">
        <f>IF(OR(F104=""),"",F104)</f>
        <v>1</v>
      </c>
      <c r="F105" s="150"/>
      <c r="G105" s="151"/>
      <c r="H105" s="152"/>
      <c r="I105" s="232">
        <v>3</v>
      </c>
      <c r="J105" s="233" t="str">
        <f t="shared" si="60"/>
        <v>○</v>
      </c>
      <c r="K105" s="234">
        <v>0</v>
      </c>
      <c r="L105" s="140">
        <f>COUNTIF(C105:K105,"○")*3+COUNTIF(C105:K105,"△")</f>
        <v>3</v>
      </c>
      <c r="M105" s="141">
        <f>SUM(C105,I105)</f>
        <v>3</v>
      </c>
      <c r="N105" s="141">
        <f>SUM(E105,K105)</f>
        <v>1</v>
      </c>
      <c r="O105" s="142">
        <f>M105-N105</f>
        <v>2</v>
      </c>
      <c r="P105" s="256">
        <v>2</v>
      </c>
    </row>
    <row r="106" spans="1:25" ht="30" customHeight="1" thickTop="1" thickBot="1" x14ac:dyDescent="0.2">
      <c r="B106" s="133" t="str">
        <f>I103</f>
        <v>Kクラブ60</v>
      </c>
      <c r="C106" s="232">
        <f>IF(OR(K104=""),"",K104)</f>
        <v>0</v>
      </c>
      <c r="D106" s="233" t="str">
        <f t="shared" ref="D106" si="61">IF(OR(C106="",E106=""),"",IF(C106=E106,"△",IF(C106&gt;E106,"○","●")))</f>
        <v>●</v>
      </c>
      <c r="E106" s="234">
        <f>IF(OR(I104=""),"",I104)</f>
        <v>1</v>
      </c>
      <c r="F106" s="232">
        <f>IF(OR(K105=""),"",K105)</f>
        <v>0</v>
      </c>
      <c r="G106" s="233" t="str">
        <f>IF(OR(F106="",H106=""),"",IF(F106=H106,"△",IF(F106&gt;H106,"○","●")))</f>
        <v>●</v>
      </c>
      <c r="H106" s="234">
        <f>IF(OR(I105=""),"",I105)</f>
        <v>3</v>
      </c>
      <c r="I106" s="134"/>
      <c r="J106" s="135"/>
      <c r="K106" s="136"/>
      <c r="L106" s="143">
        <f>COUNTIF(C106:K106,"○")*3+COUNTIF(C106:K106,"△")</f>
        <v>0</v>
      </c>
      <c r="M106" s="144">
        <f>SUM(C106,F106)</f>
        <v>0</v>
      </c>
      <c r="N106" s="144">
        <f>SUM(E106,H106)</f>
        <v>4</v>
      </c>
      <c r="O106" s="145">
        <f>M106-N106</f>
        <v>-4</v>
      </c>
      <c r="P106" s="257">
        <v>3</v>
      </c>
    </row>
    <row r="107" spans="1:25" ht="33.75" customHeight="1" thickTop="1" x14ac:dyDescent="0.15"/>
    <row r="108" spans="1:25" ht="33.75" customHeight="1" x14ac:dyDescent="0.15">
      <c r="A108" s="325" t="s">
        <v>120</v>
      </c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</row>
    <row r="109" spans="1:25" ht="33.75" customHeight="1" x14ac:dyDescent="0.15">
      <c r="M109" s="313" t="s">
        <v>119</v>
      </c>
      <c r="N109" s="313"/>
      <c r="O109" s="313"/>
      <c r="P109" s="313"/>
      <c r="Q109" s="313"/>
      <c r="R109" s="313"/>
      <c r="S109" s="313"/>
    </row>
    <row r="110" spans="1:25" ht="17.25" x14ac:dyDescent="0.15">
      <c r="B110" s="211" t="s">
        <v>71</v>
      </c>
      <c r="C110" s="79"/>
      <c r="D110" s="79"/>
      <c r="E110" s="79"/>
      <c r="F110" s="79"/>
    </row>
    <row r="112" spans="1:25" ht="14.25" thickBot="1" x14ac:dyDescent="0.2">
      <c r="B112" s="306" t="s">
        <v>98</v>
      </c>
      <c r="C112" s="182"/>
      <c r="D112" s="182"/>
    </row>
    <row r="113" spans="2:15" ht="14.25" thickTop="1" x14ac:dyDescent="0.15">
      <c r="B113" s="307"/>
      <c r="C113" s="229"/>
      <c r="D113" s="228"/>
      <c r="E113" s="228"/>
      <c r="F113" s="230"/>
    </row>
    <row r="114" spans="2:15" x14ac:dyDescent="0.15">
      <c r="B114" t="s">
        <v>91</v>
      </c>
      <c r="C114" s="182"/>
      <c r="D114" s="182"/>
      <c r="E114" s="182"/>
      <c r="F114" s="248"/>
    </row>
    <row r="115" spans="2:15" ht="13.5" customHeight="1" thickBot="1" x14ac:dyDescent="0.2">
      <c r="E115" s="310" t="s">
        <v>97</v>
      </c>
      <c r="F115" s="312"/>
      <c r="G115" s="245">
        <v>2</v>
      </c>
      <c r="H115" s="231"/>
    </row>
    <row r="116" spans="2:15" ht="18" thickTop="1" x14ac:dyDescent="0.15">
      <c r="B116" s="306" t="s">
        <v>86</v>
      </c>
      <c r="E116" s="309"/>
      <c r="F116" s="311"/>
      <c r="G116" s="250">
        <v>1</v>
      </c>
      <c r="H116" s="214"/>
    </row>
    <row r="117" spans="2:15" x14ac:dyDescent="0.15">
      <c r="B117" s="307"/>
      <c r="C117" s="218"/>
      <c r="D117" s="220"/>
      <c r="E117" s="223"/>
      <c r="F117" s="214"/>
      <c r="G117" s="182"/>
      <c r="H117" s="214"/>
    </row>
    <row r="118" spans="2:15" ht="18" thickBot="1" x14ac:dyDescent="0.2">
      <c r="B118" s="217" t="s">
        <v>85</v>
      </c>
      <c r="C118" s="310" t="s">
        <v>93</v>
      </c>
      <c r="D118" s="309"/>
      <c r="E118" s="247">
        <v>0</v>
      </c>
      <c r="F118" s="214"/>
      <c r="G118" s="182"/>
      <c r="H118" s="214"/>
    </row>
    <row r="119" spans="2:15" ht="18" thickTop="1" x14ac:dyDescent="0.15">
      <c r="C119" s="309"/>
      <c r="D119" s="309"/>
      <c r="E119" s="244" t="s">
        <v>100</v>
      </c>
      <c r="F119" s="228"/>
      <c r="G119" s="182"/>
      <c r="H119" s="214"/>
      <c r="N119" s="240"/>
    </row>
    <row r="120" spans="2:15" ht="14.25" thickBot="1" x14ac:dyDescent="0.2">
      <c r="B120" s="306" t="s">
        <v>88</v>
      </c>
      <c r="C120" s="226"/>
      <c r="D120" s="227"/>
      <c r="E120" s="221"/>
      <c r="F120" s="182"/>
      <c r="G120" s="182"/>
      <c r="H120" s="214"/>
    </row>
    <row r="121" spans="2:15" ht="14.25" thickTop="1" x14ac:dyDescent="0.15">
      <c r="B121" s="307"/>
      <c r="G121" s="182"/>
      <c r="H121" s="214"/>
    </row>
    <row r="122" spans="2:15" ht="19.5" thickBot="1" x14ac:dyDescent="0.2">
      <c r="B122" t="s">
        <v>87</v>
      </c>
      <c r="G122" s="310" t="s">
        <v>96</v>
      </c>
      <c r="H122" s="311"/>
      <c r="I122" s="243">
        <v>2</v>
      </c>
      <c r="J122" s="251"/>
      <c r="K122" s="258" t="s">
        <v>112</v>
      </c>
      <c r="L122" s="259"/>
      <c r="M122" s="258" t="s">
        <v>113</v>
      </c>
      <c r="N122" s="259"/>
      <c r="O122" s="259"/>
    </row>
    <row r="123" spans="2:15" ht="18" thickTop="1" x14ac:dyDescent="0.15">
      <c r="G123" s="309"/>
      <c r="H123" s="312"/>
      <c r="I123" s="244">
        <v>0</v>
      </c>
      <c r="J123" s="228"/>
    </row>
    <row r="124" spans="2:15" ht="14.25" thickBot="1" x14ac:dyDescent="0.2">
      <c r="B124" s="306" t="s">
        <v>103</v>
      </c>
      <c r="C124" s="226"/>
      <c r="D124" s="231"/>
      <c r="E124" s="182"/>
      <c r="G124" s="182"/>
      <c r="H124" s="182"/>
      <c r="I124" s="242"/>
      <c r="J124" s="182"/>
    </row>
    <row r="125" spans="2:15" ht="14.25" thickTop="1" x14ac:dyDescent="0.15">
      <c r="B125" s="307"/>
      <c r="C125" s="229"/>
      <c r="D125" s="230"/>
      <c r="E125" s="182"/>
      <c r="F125" s="182"/>
      <c r="G125" s="182"/>
      <c r="H125" s="182"/>
      <c r="I125" s="242"/>
      <c r="J125" s="182"/>
    </row>
    <row r="126" spans="2:15" ht="18" thickBot="1" x14ac:dyDescent="0.2">
      <c r="B126" s="217" t="s">
        <v>89</v>
      </c>
      <c r="C126" s="310" t="s">
        <v>94</v>
      </c>
      <c r="D126" s="312"/>
      <c r="E126" s="245">
        <v>4</v>
      </c>
      <c r="F126" s="231"/>
      <c r="G126" s="182"/>
      <c r="H126" s="182"/>
      <c r="I126" s="242"/>
      <c r="J126" s="182"/>
    </row>
    <row r="127" spans="2:15" ht="18" thickTop="1" x14ac:dyDescent="0.15">
      <c r="C127" s="309"/>
      <c r="D127" s="311"/>
      <c r="E127" s="249">
        <v>0</v>
      </c>
      <c r="F127" s="230"/>
      <c r="G127" s="182"/>
      <c r="H127" s="182"/>
      <c r="I127" s="242"/>
      <c r="J127" s="182"/>
    </row>
    <row r="128" spans="2:15" x14ac:dyDescent="0.15">
      <c r="B128" s="306" t="s">
        <v>104</v>
      </c>
      <c r="C128" s="215"/>
      <c r="D128" s="216"/>
      <c r="E128" s="222"/>
      <c r="F128" s="248"/>
      <c r="G128" s="182"/>
      <c r="H128" s="182"/>
      <c r="I128" s="242"/>
      <c r="J128" s="182"/>
    </row>
    <row r="129" spans="2:10" ht="18" thickBot="1" x14ac:dyDescent="0.2">
      <c r="B129" s="307"/>
      <c r="E129" s="310" t="s">
        <v>97</v>
      </c>
      <c r="F129" s="312"/>
      <c r="G129" s="245">
        <v>2</v>
      </c>
      <c r="H129" s="231"/>
      <c r="I129" s="242"/>
      <c r="J129" s="182"/>
    </row>
    <row r="130" spans="2:10" ht="18" thickTop="1" x14ac:dyDescent="0.15">
      <c r="B130" t="s">
        <v>90</v>
      </c>
      <c r="E130" s="309"/>
      <c r="F130" s="311"/>
      <c r="G130" s="243">
        <v>0</v>
      </c>
    </row>
    <row r="131" spans="2:10" x14ac:dyDescent="0.15">
      <c r="E131" s="182"/>
      <c r="F131" s="214"/>
    </row>
    <row r="132" spans="2:10" x14ac:dyDescent="0.15">
      <c r="B132" s="306" t="s">
        <v>99</v>
      </c>
      <c r="C132" s="215"/>
      <c r="D132" s="215"/>
      <c r="E132" s="215"/>
      <c r="F132" s="216"/>
    </row>
    <row r="133" spans="2:10" x14ac:dyDescent="0.15">
      <c r="B133" s="307"/>
    </row>
    <row r="134" spans="2:10" x14ac:dyDescent="0.15">
      <c r="B134" t="s">
        <v>92</v>
      </c>
    </row>
    <row r="137" spans="2:10" ht="17.25" x14ac:dyDescent="0.15">
      <c r="B137" s="212" t="s">
        <v>72</v>
      </c>
      <c r="C137" s="213"/>
      <c r="D137" s="213"/>
      <c r="E137" s="213"/>
      <c r="F137" s="213"/>
    </row>
    <row r="138" spans="2:10" x14ac:dyDescent="0.15">
      <c r="C138" s="182"/>
      <c r="D138" s="182"/>
      <c r="E138" s="182"/>
    </row>
    <row r="139" spans="2:10" x14ac:dyDescent="0.15">
      <c r="B139" s="306" t="s">
        <v>83</v>
      </c>
      <c r="C139" s="215"/>
      <c r="D139" s="215"/>
    </row>
    <row r="140" spans="2:10" x14ac:dyDescent="0.15">
      <c r="B140" s="307"/>
      <c r="E140" s="220"/>
      <c r="F140" s="219"/>
    </row>
    <row r="141" spans="2:10" x14ac:dyDescent="0.15">
      <c r="B141" t="s">
        <v>84</v>
      </c>
      <c r="E141" s="182"/>
      <c r="F141" s="214"/>
    </row>
    <row r="142" spans="2:10" ht="18" thickBot="1" x14ac:dyDescent="0.2">
      <c r="E142" s="310" t="s">
        <v>95</v>
      </c>
      <c r="F142" s="311"/>
      <c r="G142" s="243">
        <v>0</v>
      </c>
    </row>
    <row r="143" spans="2:10" ht="18.75" thickTop="1" thickBot="1" x14ac:dyDescent="0.2">
      <c r="B143" s="306" t="s">
        <v>79</v>
      </c>
      <c r="E143" s="309"/>
      <c r="F143" s="311"/>
      <c r="G143" s="244">
        <v>2</v>
      </c>
      <c r="H143" s="228"/>
      <c r="I143" s="222"/>
    </row>
    <row r="144" spans="2:10" ht="14.25" thickTop="1" x14ac:dyDescent="0.15">
      <c r="B144" s="307"/>
      <c r="C144" s="229"/>
      <c r="D144" s="230"/>
      <c r="E144" s="182"/>
      <c r="F144" s="182"/>
      <c r="G144" s="242"/>
      <c r="H144" s="182"/>
      <c r="I144" s="222"/>
    </row>
    <row r="145" spans="2:19" ht="18" thickBot="1" x14ac:dyDescent="0.2">
      <c r="B145" s="217" t="s">
        <v>77</v>
      </c>
      <c r="C145" s="310" t="s">
        <v>94</v>
      </c>
      <c r="D145" s="311"/>
      <c r="E145" s="245">
        <v>2</v>
      </c>
      <c r="F145" s="231"/>
      <c r="G145" s="241"/>
      <c r="H145" s="214"/>
    </row>
    <row r="146" spans="2:19" ht="18" thickTop="1" x14ac:dyDescent="0.15">
      <c r="C146" s="309"/>
      <c r="D146" s="311"/>
      <c r="E146" s="246" t="s">
        <v>107</v>
      </c>
      <c r="G146" s="182"/>
      <c r="H146" s="214"/>
    </row>
    <row r="147" spans="2:19" x14ac:dyDescent="0.15">
      <c r="B147" s="306" t="s">
        <v>80</v>
      </c>
      <c r="C147" s="215"/>
      <c r="D147" s="216"/>
      <c r="G147" s="182"/>
      <c r="H147" s="214"/>
    </row>
    <row r="148" spans="2:19" x14ac:dyDescent="0.15">
      <c r="B148" s="307"/>
      <c r="G148" s="182"/>
      <c r="H148" s="214"/>
    </row>
    <row r="149" spans="2:19" ht="19.5" thickBot="1" x14ac:dyDescent="0.2">
      <c r="B149" t="s">
        <v>78</v>
      </c>
      <c r="G149" s="310" t="s">
        <v>96</v>
      </c>
      <c r="H149" s="311"/>
      <c r="I149" s="243">
        <v>1</v>
      </c>
      <c r="J149" s="251"/>
      <c r="K149" s="258" t="s">
        <v>112</v>
      </c>
      <c r="L149" s="259"/>
      <c r="M149" s="258" t="s">
        <v>114</v>
      </c>
      <c r="N149" s="259"/>
      <c r="O149" s="259"/>
    </row>
    <row r="150" spans="2:19" ht="18" thickTop="1" x14ac:dyDescent="0.15">
      <c r="G150" s="309"/>
      <c r="H150" s="312"/>
      <c r="I150" s="244">
        <v>4</v>
      </c>
      <c r="J150" s="228"/>
    </row>
    <row r="151" spans="2:19" ht="14.25" thickBot="1" x14ac:dyDescent="0.2">
      <c r="B151" s="306" t="s">
        <v>73</v>
      </c>
      <c r="G151" s="182"/>
      <c r="H151" s="182"/>
      <c r="I151" s="242"/>
      <c r="J151" s="182"/>
    </row>
    <row r="152" spans="2:19" ht="14.25" thickTop="1" x14ac:dyDescent="0.15">
      <c r="B152" s="307"/>
      <c r="C152" s="229"/>
      <c r="D152" s="230"/>
      <c r="E152" s="221"/>
      <c r="F152" s="182"/>
      <c r="G152" s="182"/>
      <c r="H152" s="182"/>
      <c r="I152" s="242"/>
      <c r="J152" s="182"/>
    </row>
    <row r="153" spans="2:19" ht="18" thickBot="1" x14ac:dyDescent="0.2">
      <c r="B153" s="217" t="s">
        <v>75</v>
      </c>
      <c r="C153" s="308" t="s">
        <v>93</v>
      </c>
      <c r="D153" s="309"/>
      <c r="E153" s="245">
        <v>1</v>
      </c>
      <c r="F153" s="231"/>
      <c r="G153" s="182"/>
      <c r="H153" s="182"/>
      <c r="I153" s="242"/>
      <c r="J153" s="182"/>
    </row>
    <row r="154" spans="2:19" ht="18" thickTop="1" x14ac:dyDescent="0.15">
      <c r="C154" s="309"/>
      <c r="D154" s="309"/>
      <c r="E154" s="247">
        <v>0</v>
      </c>
      <c r="F154" s="182"/>
      <c r="G154" s="242"/>
      <c r="H154" s="182"/>
      <c r="I154" s="242"/>
      <c r="J154" s="182"/>
    </row>
    <row r="155" spans="2:19" x14ac:dyDescent="0.15">
      <c r="B155" s="306" t="s">
        <v>74</v>
      </c>
      <c r="C155" s="215"/>
      <c r="D155" s="216"/>
      <c r="E155" s="221"/>
      <c r="F155" s="182"/>
      <c r="G155" s="242"/>
      <c r="H155" s="182"/>
      <c r="I155" s="242"/>
      <c r="J155" s="182"/>
    </row>
    <row r="156" spans="2:19" ht="18" thickBot="1" x14ac:dyDescent="0.2">
      <c r="B156" s="307"/>
      <c r="E156" s="310" t="s">
        <v>95</v>
      </c>
      <c r="F156" s="312"/>
      <c r="G156" s="245">
        <v>4</v>
      </c>
      <c r="H156" s="231"/>
      <c r="I156" s="242"/>
      <c r="J156" s="182"/>
    </row>
    <row r="157" spans="2:19" ht="18" thickTop="1" x14ac:dyDescent="0.15">
      <c r="B157" t="s">
        <v>76</v>
      </c>
      <c r="E157" s="309"/>
      <c r="F157" s="311"/>
      <c r="G157" s="243">
        <v>0</v>
      </c>
      <c r="S157" s="322"/>
    </row>
    <row r="158" spans="2:19" x14ac:dyDescent="0.15">
      <c r="E158" s="182"/>
      <c r="F158" s="214"/>
    </row>
    <row r="159" spans="2:19" x14ac:dyDescent="0.15">
      <c r="B159" s="306" t="s">
        <v>81</v>
      </c>
      <c r="C159" s="215"/>
      <c r="D159" s="215"/>
      <c r="E159" s="215"/>
      <c r="F159" s="216"/>
    </row>
    <row r="160" spans="2:19" x14ac:dyDescent="0.15">
      <c r="B160" s="307"/>
    </row>
    <row r="161" spans="2:16" x14ac:dyDescent="0.15">
      <c r="B161" t="s">
        <v>82</v>
      </c>
    </row>
    <row r="164" spans="2:16" ht="17.25" x14ac:dyDescent="0.15">
      <c r="B164" s="315" t="s">
        <v>115</v>
      </c>
      <c r="C164" s="316"/>
      <c r="D164" s="316"/>
      <c r="E164" s="316"/>
      <c r="F164" s="316"/>
    </row>
    <row r="166" spans="2:16" ht="14.25" thickBot="1" x14ac:dyDescent="0.2">
      <c r="B166" s="306" t="s">
        <v>118</v>
      </c>
    </row>
    <row r="167" spans="2:16" ht="14.25" thickTop="1" x14ac:dyDescent="0.15">
      <c r="B167" s="307"/>
      <c r="C167" s="229"/>
      <c r="D167" s="228"/>
      <c r="E167" s="228"/>
      <c r="F167" s="228"/>
      <c r="G167" s="228"/>
      <c r="H167" s="228"/>
      <c r="I167" s="242"/>
      <c r="J167" s="182"/>
    </row>
    <row r="168" spans="2:16" ht="19.5" thickBot="1" x14ac:dyDescent="0.2">
      <c r="I168" s="320">
        <v>2</v>
      </c>
      <c r="J168" s="231"/>
      <c r="K168" s="323" t="s">
        <v>116</v>
      </c>
      <c r="L168" s="323"/>
      <c r="M168" s="323"/>
      <c r="N168" s="323"/>
      <c r="O168" s="324"/>
      <c r="P168" s="316"/>
    </row>
    <row r="169" spans="2:16" ht="18" thickTop="1" x14ac:dyDescent="0.15">
      <c r="I169" s="321">
        <v>1</v>
      </c>
      <c r="J169" s="228"/>
    </row>
    <row r="170" spans="2:16" ht="14.25" thickBot="1" x14ac:dyDescent="0.2">
      <c r="B170" s="306" t="s">
        <v>117</v>
      </c>
      <c r="C170" s="317"/>
      <c r="D170" s="318"/>
      <c r="E170" s="318"/>
      <c r="F170" s="318"/>
      <c r="G170" s="318"/>
      <c r="H170" s="318"/>
      <c r="I170" s="319"/>
      <c r="J170" s="182"/>
    </row>
    <row r="171" spans="2:16" ht="14.25" thickTop="1" x14ac:dyDescent="0.15">
      <c r="B171" s="307"/>
    </row>
  </sheetData>
  <mergeCells count="95">
    <mergeCell ref="B166:B167"/>
    <mergeCell ref="B170:B171"/>
    <mergeCell ref="M109:S109"/>
    <mergeCell ref="A108:Y108"/>
    <mergeCell ref="G149:H150"/>
    <mergeCell ref="C118:D119"/>
    <mergeCell ref="C126:D127"/>
    <mergeCell ref="G122:H123"/>
    <mergeCell ref="C59:E59"/>
    <mergeCell ref="F59:H59"/>
    <mergeCell ref="E115:F116"/>
    <mergeCell ref="E129:F130"/>
    <mergeCell ref="E142:F143"/>
    <mergeCell ref="C85:E85"/>
    <mergeCell ref="F85:H85"/>
    <mergeCell ref="C97:E97"/>
    <mergeCell ref="F97:H97"/>
    <mergeCell ref="I97:K97"/>
    <mergeCell ref="C103:E103"/>
    <mergeCell ref="B1:Y1"/>
    <mergeCell ref="I59:K59"/>
    <mergeCell ref="R3:T3"/>
    <mergeCell ref="B2:X2"/>
    <mergeCell ref="C80:E80"/>
    <mergeCell ref="F80:H80"/>
    <mergeCell ref="I80:K80"/>
    <mergeCell ref="C31:E31"/>
    <mergeCell ref="C64:E64"/>
    <mergeCell ref="F64:H64"/>
    <mergeCell ref="I64:K64"/>
    <mergeCell ref="R31:T31"/>
    <mergeCell ref="B147:B148"/>
    <mergeCell ref="I103:K103"/>
    <mergeCell ref="C91:E91"/>
    <mergeCell ref="F91:H91"/>
    <mergeCell ref="I91:K91"/>
    <mergeCell ref="L40:N40"/>
    <mergeCell ref="O40:Q40"/>
    <mergeCell ref="B159:B160"/>
    <mergeCell ref="B120:B121"/>
    <mergeCell ref="B143:B144"/>
    <mergeCell ref="C153:D154"/>
    <mergeCell ref="C145:D146"/>
    <mergeCell ref="E156:F157"/>
    <mergeCell ref="B112:B113"/>
    <mergeCell ref="B116:B117"/>
    <mergeCell ref="B124:B125"/>
    <mergeCell ref="B128:B129"/>
    <mergeCell ref="B132:B133"/>
    <mergeCell ref="B151:B152"/>
    <mergeCell ref="B155:B156"/>
    <mergeCell ref="B139:B140"/>
    <mergeCell ref="C12:E12"/>
    <mergeCell ref="F12:H12"/>
    <mergeCell ref="I12:K12"/>
    <mergeCell ref="C40:E40"/>
    <mergeCell ref="F40:H40"/>
    <mergeCell ref="I40:K40"/>
    <mergeCell ref="F21:H21"/>
    <mergeCell ref="I21:K21"/>
    <mergeCell ref="L21:N21"/>
    <mergeCell ref="O21:Q21"/>
    <mergeCell ref="R21:T21"/>
    <mergeCell ref="C3:E3"/>
    <mergeCell ref="F3:H3"/>
    <mergeCell ref="I3:K3"/>
    <mergeCell ref="L3:N3"/>
    <mergeCell ref="O3:Q3"/>
    <mergeCell ref="L12:N12"/>
    <mergeCell ref="O12:Q12"/>
    <mergeCell ref="B30:X30"/>
    <mergeCell ref="O31:Q31"/>
    <mergeCell ref="R49:T49"/>
    <mergeCell ref="C49:E49"/>
    <mergeCell ref="F49:H49"/>
    <mergeCell ref="I49:K49"/>
    <mergeCell ref="L49:N49"/>
    <mergeCell ref="O49:Q49"/>
    <mergeCell ref="F31:H31"/>
    <mergeCell ref="I31:K31"/>
    <mergeCell ref="L31:N31"/>
    <mergeCell ref="R40:T40"/>
    <mergeCell ref="R12:T12"/>
    <mergeCell ref="C21:E21"/>
    <mergeCell ref="F103:H103"/>
    <mergeCell ref="B58:Y58"/>
    <mergeCell ref="B74:Y74"/>
    <mergeCell ref="B90:Y90"/>
    <mergeCell ref="C69:E69"/>
    <mergeCell ref="F69:H69"/>
    <mergeCell ref="I69:K69"/>
    <mergeCell ref="C75:E75"/>
    <mergeCell ref="F75:H75"/>
    <mergeCell ref="I75:K75"/>
    <mergeCell ref="I85:K85"/>
  </mergeCells>
  <phoneticPr fontId="1"/>
  <pageMargins left="0" right="0" top="0.74803149606299213" bottom="0.74803149606299213" header="0.31496062992125984" footer="0.31496062992125984"/>
  <pageSetup paperSize="9" scale="20" orientation="portrait" r:id="rId1"/>
  <colBreaks count="2" manualBreakCount="2">
    <brk id="25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４０</vt:lpstr>
      <vt:lpstr>５０</vt:lpstr>
      <vt:lpstr>６０</vt:lpstr>
      <vt:lpstr>全リーグ対戦表</vt:lpstr>
      <vt:lpstr>'４０'!Print_Area</vt:lpstr>
      <vt:lpstr>'６０'!Print_Area</vt:lpstr>
      <vt:lpstr>全リーグ対戦表!Print_Area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高島 和夫</dc:creator>
  <cp:lastModifiedBy>user</cp:lastModifiedBy>
  <cp:lastPrinted>2020-12-21T00:21:04Z</cp:lastPrinted>
  <dcterms:created xsi:type="dcterms:W3CDTF">2020-08-27T01:00:06Z</dcterms:created>
  <dcterms:modified xsi:type="dcterms:W3CDTF">2021-02-07T08:20:45Z</dcterms:modified>
</cp:coreProperties>
</file>